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090" yWindow="75" windowWidth="18255" windowHeight="12120"/>
  </bookViews>
  <sheets>
    <sheet name="雇员制书记员岗" sheetId="10" r:id="rId1"/>
    <sheet name="雇员制司法警务辅助人员岗" sheetId="11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O12" i="11"/>
  <c r="J12"/>
  <c r="P12" s="1"/>
  <c r="O11"/>
  <c r="J11"/>
  <c r="P11" s="1"/>
  <c r="O10"/>
  <c r="J10"/>
  <c r="P10" s="1"/>
  <c r="P9"/>
  <c r="O9"/>
  <c r="J9"/>
  <c r="J8"/>
  <c r="P8" s="1"/>
  <c r="O7"/>
  <c r="J7"/>
  <c r="P7" s="1"/>
  <c r="P6"/>
  <c r="O6"/>
  <c r="J6"/>
  <c r="O5"/>
  <c r="P5" s="1"/>
  <c r="J5"/>
  <c r="O4"/>
  <c r="J4"/>
  <c r="P4" s="1"/>
  <c r="L125" i="10" l="1"/>
  <c r="M125" s="1"/>
  <c r="K125"/>
  <c r="J125"/>
  <c r="M124"/>
  <c r="N124" s="1"/>
  <c r="K124"/>
  <c r="J124"/>
  <c r="L123"/>
  <c r="M123" s="1"/>
  <c r="K123"/>
  <c r="J123"/>
  <c r="M122"/>
  <c r="K122"/>
  <c r="J122"/>
  <c r="N122" s="1"/>
  <c r="L121"/>
  <c r="M121" s="1"/>
  <c r="K121"/>
  <c r="J121"/>
  <c r="M120"/>
  <c r="N120" s="1"/>
  <c r="K120"/>
  <c r="J120"/>
  <c r="L119"/>
  <c r="M119" s="1"/>
  <c r="K119"/>
  <c r="J119"/>
  <c r="N119" s="1"/>
  <c r="L118"/>
  <c r="M118" s="1"/>
  <c r="K118"/>
  <c r="J118"/>
  <c r="L117"/>
  <c r="M117" s="1"/>
  <c r="K117"/>
  <c r="J117"/>
  <c r="L116"/>
  <c r="M116" s="1"/>
  <c r="K116"/>
  <c r="J116"/>
  <c r="L115"/>
  <c r="M115" s="1"/>
  <c r="K115"/>
  <c r="J115"/>
  <c r="L114"/>
  <c r="M114" s="1"/>
  <c r="K114"/>
  <c r="J114"/>
  <c r="L113"/>
  <c r="M113" s="1"/>
  <c r="K113"/>
  <c r="J113"/>
  <c r="M112"/>
  <c r="L112"/>
  <c r="K112"/>
  <c r="J112"/>
  <c r="L111"/>
  <c r="M111" s="1"/>
  <c r="K111"/>
  <c r="J111"/>
  <c r="L110"/>
  <c r="M110" s="1"/>
  <c r="K110"/>
  <c r="J110"/>
  <c r="L109"/>
  <c r="M109" s="1"/>
  <c r="K109"/>
  <c r="J109"/>
  <c r="L108"/>
  <c r="M108" s="1"/>
  <c r="K108"/>
  <c r="J108"/>
  <c r="L107"/>
  <c r="M107" s="1"/>
  <c r="K107"/>
  <c r="J107"/>
  <c r="L106"/>
  <c r="M106" s="1"/>
  <c r="K106"/>
  <c r="J106"/>
  <c r="L105"/>
  <c r="M105" s="1"/>
  <c r="K105"/>
  <c r="J105"/>
  <c r="L104"/>
  <c r="M104" s="1"/>
  <c r="K104"/>
  <c r="J104"/>
  <c r="L103"/>
  <c r="M103" s="1"/>
  <c r="K103"/>
  <c r="J103"/>
  <c r="N103" s="1"/>
  <c r="L102"/>
  <c r="M102" s="1"/>
  <c r="K102"/>
  <c r="J102"/>
  <c r="L101"/>
  <c r="M101" s="1"/>
  <c r="K101"/>
  <c r="J101"/>
  <c r="L100"/>
  <c r="M100" s="1"/>
  <c r="K100"/>
  <c r="J100"/>
  <c r="L99"/>
  <c r="M99" s="1"/>
  <c r="K99"/>
  <c r="J99"/>
  <c r="L98"/>
  <c r="M98" s="1"/>
  <c r="K98"/>
  <c r="J98"/>
  <c r="L97"/>
  <c r="M97" s="1"/>
  <c r="K97"/>
  <c r="J97"/>
  <c r="M96"/>
  <c r="L96"/>
  <c r="K96"/>
  <c r="J96"/>
  <c r="L95"/>
  <c r="M95" s="1"/>
  <c r="K95"/>
  <c r="J95"/>
  <c r="L94"/>
  <c r="M94" s="1"/>
  <c r="K94"/>
  <c r="J94"/>
  <c r="L93"/>
  <c r="M93" s="1"/>
  <c r="K93"/>
  <c r="J93"/>
  <c r="N93" s="1"/>
  <c r="L92"/>
  <c r="M92" s="1"/>
  <c r="K92"/>
  <c r="J92"/>
  <c r="L91"/>
  <c r="M91" s="1"/>
  <c r="K91"/>
  <c r="J91"/>
  <c r="L90"/>
  <c r="M90" s="1"/>
  <c r="K90"/>
  <c r="J90"/>
  <c r="L89"/>
  <c r="M89" s="1"/>
  <c r="K89"/>
  <c r="J89"/>
  <c r="L88"/>
  <c r="M88" s="1"/>
  <c r="K88"/>
  <c r="J88"/>
  <c r="L87"/>
  <c r="M87" s="1"/>
  <c r="K87"/>
  <c r="J87"/>
  <c r="N87" s="1"/>
  <c r="L86"/>
  <c r="M86" s="1"/>
  <c r="K86"/>
  <c r="J86"/>
  <c r="L85"/>
  <c r="M85" s="1"/>
  <c r="K85"/>
  <c r="J85"/>
  <c r="L84"/>
  <c r="M84" s="1"/>
  <c r="K84"/>
  <c r="J84"/>
  <c r="L83"/>
  <c r="M83" s="1"/>
  <c r="K83"/>
  <c r="J83"/>
  <c r="L82"/>
  <c r="M82" s="1"/>
  <c r="K82"/>
  <c r="J82"/>
  <c r="L81"/>
  <c r="M81" s="1"/>
  <c r="K81"/>
  <c r="J81"/>
  <c r="M80"/>
  <c r="L80"/>
  <c r="K80"/>
  <c r="J80"/>
  <c r="L79"/>
  <c r="M79" s="1"/>
  <c r="K79"/>
  <c r="J79"/>
  <c r="L78"/>
  <c r="M78" s="1"/>
  <c r="K78"/>
  <c r="J78"/>
  <c r="L77"/>
  <c r="M77" s="1"/>
  <c r="K77"/>
  <c r="J77"/>
  <c r="L76"/>
  <c r="M76" s="1"/>
  <c r="K76"/>
  <c r="J76"/>
  <c r="N85" l="1"/>
  <c r="N95"/>
  <c r="N111"/>
  <c r="N117"/>
  <c r="N76"/>
  <c r="N84"/>
  <c r="N92"/>
  <c r="N100"/>
  <c r="N101"/>
  <c r="N108"/>
  <c r="N109"/>
  <c r="N116"/>
  <c r="N125"/>
  <c r="N77"/>
  <c r="N78"/>
  <c r="N79"/>
  <c r="N86"/>
  <c r="N94"/>
  <c r="N102"/>
  <c r="N110"/>
  <c r="N118"/>
  <c r="N80"/>
  <c r="N88"/>
  <c r="N96"/>
  <c r="N104"/>
  <c r="N112"/>
  <c r="N121"/>
  <c r="N82"/>
  <c r="N90"/>
  <c r="N98"/>
  <c r="N106"/>
  <c r="N114"/>
  <c r="N81"/>
  <c r="N89"/>
  <c r="N97"/>
  <c r="N105"/>
  <c r="N113"/>
  <c r="N83"/>
  <c r="N91"/>
  <c r="N99"/>
  <c r="N107"/>
  <c r="N115"/>
  <c r="N123"/>
  <c r="L75"/>
  <c r="M75" s="1"/>
  <c r="K75"/>
  <c r="J75"/>
  <c r="N74"/>
  <c r="M74"/>
  <c r="K74"/>
  <c r="J74"/>
  <c r="L73"/>
  <c r="M73" s="1"/>
  <c r="K73"/>
  <c r="J73"/>
  <c r="L72"/>
  <c r="M72" s="1"/>
  <c r="K72"/>
  <c r="J72"/>
  <c r="L71"/>
  <c r="M71" s="1"/>
  <c r="K71"/>
  <c r="J71"/>
  <c r="L70"/>
  <c r="M70" s="1"/>
  <c r="K70"/>
  <c r="J70"/>
  <c r="L69"/>
  <c r="M69" s="1"/>
  <c r="K69"/>
  <c r="J69"/>
  <c r="L68"/>
  <c r="M68" s="1"/>
  <c r="K68"/>
  <c r="J68"/>
  <c r="L67"/>
  <c r="M67" s="1"/>
  <c r="K67"/>
  <c r="J67"/>
  <c r="L66"/>
  <c r="M66" s="1"/>
  <c r="K66"/>
  <c r="J66"/>
  <c r="L65"/>
  <c r="M65" s="1"/>
  <c r="K65"/>
  <c r="J65"/>
  <c r="L64"/>
  <c r="M64" s="1"/>
  <c r="K64"/>
  <c r="J64"/>
  <c r="L63"/>
  <c r="M63" s="1"/>
  <c r="K63"/>
  <c r="J63"/>
  <c r="M62"/>
  <c r="L62"/>
  <c r="K62"/>
  <c r="J62"/>
  <c r="L61"/>
  <c r="M61" s="1"/>
  <c r="K61"/>
  <c r="J61"/>
  <c r="L60"/>
  <c r="M60" s="1"/>
  <c r="K60"/>
  <c r="J60"/>
  <c r="L59"/>
  <c r="M59" s="1"/>
  <c r="K59"/>
  <c r="J59"/>
  <c r="L58"/>
  <c r="M58" s="1"/>
  <c r="K58"/>
  <c r="J58"/>
  <c r="L57"/>
  <c r="M57" s="1"/>
  <c r="K57"/>
  <c r="J57"/>
  <c r="L56"/>
  <c r="M56" s="1"/>
  <c r="K56"/>
  <c r="J56"/>
  <c r="L55"/>
  <c r="M55" s="1"/>
  <c r="K55"/>
  <c r="J55"/>
  <c r="L54"/>
  <c r="M54" s="1"/>
  <c r="K54"/>
  <c r="J54"/>
  <c r="L53"/>
  <c r="M53" s="1"/>
  <c r="K53"/>
  <c r="J53"/>
  <c r="M52"/>
  <c r="L52"/>
  <c r="K52"/>
  <c r="J52"/>
  <c r="L51"/>
  <c r="M51" s="1"/>
  <c r="K51"/>
  <c r="J51"/>
  <c r="L50"/>
  <c r="M50" s="1"/>
  <c r="K50"/>
  <c r="J50"/>
  <c r="L49"/>
  <c r="M49" s="1"/>
  <c r="K49"/>
  <c r="J49"/>
  <c r="L48"/>
  <c r="M48" s="1"/>
  <c r="K48"/>
  <c r="J48"/>
  <c r="L47"/>
  <c r="M47" s="1"/>
  <c r="K47"/>
  <c r="J47"/>
  <c r="L46"/>
  <c r="M46" s="1"/>
  <c r="K46"/>
  <c r="J46"/>
  <c r="M45"/>
  <c r="N45" s="1"/>
  <c r="J45"/>
  <c r="N63" l="1"/>
  <c r="N62"/>
  <c r="N46"/>
  <c r="N47"/>
  <c r="N52"/>
  <c r="N70"/>
  <c r="N71"/>
  <c r="N54"/>
  <c r="N55"/>
  <c r="N60"/>
  <c r="N56"/>
  <c r="N57"/>
  <c r="N50"/>
  <c r="N58"/>
  <c r="N66"/>
  <c r="N75"/>
  <c r="N68"/>
  <c r="N48"/>
  <c r="N49"/>
  <c r="N64"/>
  <c r="N65"/>
  <c r="N72"/>
  <c r="N73"/>
  <c r="N51"/>
  <c r="N59"/>
  <c r="N67"/>
  <c r="N53"/>
  <c r="N61"/>
  <c r="N69"/>
  <c r="L44"/>
  <c r="M44" s="1"/>
  <c r="K44"/>
  <c r="J44"/>
  <c r="L43"/>
  <c r="M43" s="1"/>
  <c r="K43"/>
  <c r="J43"/>
  <c r="L42"/>
  <c r="M42" s="1"/>
  <c r="K42"/>
  <c r="J42"/>
  <c r="N42" l="1"/>
  <c r="N43"/>
  <c r="N44"/>
  <c r="M41"/>
  <c r="K41"/>
  <c r="J41"/>
  <c r="N41" s="1"/>
  <c r="M40"/>
  <c r="K40"/>
  <c r="J40"/>
  <c r="L39"/>
  <c r="M39" s="1"/>
  <c r="K39"/>
  <c r="J39"/>
  <c r="L38"/>
  <c r="M38" s="1"/>
  <c r="K38"/>
  <c r="J38"/>
  <c r="L37"/>
  <c r="M37" s="1"/>
  <c r="K37"/>
  <c r="J37"/>
  <c r="L36"/>
  <c r="M36" s="1"/>
  <c r="K36"/>
  <c r="J36"/>
  <c r="L35"/>
  <c r="M35" s="1"/>
  <c r="K35"/>
  <c r="J35"/>
  <c r="L34"/>
  <c r="M34" s="1"/>
  <c r="K34"/>
  <c r="J34"/>
  <c r="L33"/>
  <c r="M33" s="1"/>
  <c r="K33"/>
  <c r="J33"/>
  <c r="N40" l="1"/>
  <c r="N33"/>
  <c r="N34"/>
  <c r="N35"/>
  <c r="N37"/>
  <c r="N38"/>
  <c r="N36"/>
  <c r="N39"/>
  <c r="L32"/>
  <c r="M32" s="1"/>
  <c r="K32"/>
  <c r="J32"/>
  <c r="L31"/>
  <c r="M31" s="1"/>
  <c r="K31"/>
  <c r="J31"/>
  <c r="L30"/>
  <c r="M30" s="1"/>
  <c r="K30"/>
  <c r="J30"/>
  <c r="N30" l="1"/>
  <c r="N31"/>
  <c r="N32"/>
  <c r="L22" l="1"/>
  <c r="M22" s="1"/>
  <c r="L6"/>
  <c r="M6" s="1"/>
  <c r="L11"/>
  <c r="M11" s="1"/>
  <c r="L28"/>
  <c r="M28" s="1"/>
  <c r="L5"/>
  <c r="M5" s="1"/>
  <c r="L12"/>
  <c r="M12" s="1"/>
  <c r="L4"/>
  <c r="M4" s="1"/>
  <c r="L8"/>
  <c r="M8" s="1"/>
  <c r="L15"/>
  <c r="M15" s="1"/>
  <c r="L19"/>
  <c r="M19" s="1"/>
  <c r="L14"/>
  <c r="M14" s="1"/>
  <c r="L13"/>
  <c r="M13" s="1"/>
  <c r="L16"/>
  <c r="M16" s="1"/>
  <c r="L23"/>
  <c r="M23" s="1"/>
  <c r="L3"/>
  <c r="M3" s="1"/>
  <c r="L21"/>
  <c r="M21" s="1"/>
  <c r="L10"/>
  <c r="M10" s="1"/>
  <c r="L18"/>
  <c r="M18" s="1"/>
  <c r="L29"/>
  <c r="M29" s="1"/>
  <c r="L24"/>
  <c r="M24" s="1"/>
  <c r="L25"/>
  <c r="M25" s="1"/>
  <c r="L7"/>
  <c r="M7" s="1"/>
  <c r="L27"/>
  <c r="M27" s="1"/>
  <c r="L20"/>
  <c r="M20" s="1"/>
  <c r="L26"/>
  <c r="M26" s="1"/>
  <c r="L17"/>
  <c r="M17" s="1"/>
  <c r="L9"/>
  <c r="M9" s="1"/>
  <c r="K22"/>
  <c r="K6"/>
  <c r="K11"/>
  <c r="K28"/>
  <c r="K5"/>
  <c r="K12"/>
  <c r="K4"/>
  <c r="K8"/>
  <c r="K15"/>
  <c r="K19"/>
  <c r="K14"/>
  <c r="K13"/>
  <c r="K16"/>
  <c r="K23"/>
  <c r="K3"/>
  <c r="K21"/>
  <c r="K10"/>
  <c r="K18"/>
  <c r="K29"/>
  <c r="K24"/>
  <c r="K25"/>
  <c r="K7"/>
  <c r="K27"/>
  <c r="K20"/>
  <c r="K26"/>
  <c r="K17"/>
  <c r="K9"/>
  <c r="J22"/>
  <c r="J6"/>
  <c r="J11"/>
  <c r="J28"/>
  <c r="J5"/>
  <c r="J12"/>
  <c r="J4"/>
  <c r="J8"/>
  <c r="J15"/>
  <c r="J19"/>
  <c r="J14"/>
  <c r="J13"/>
  <c r="J16"/>
  <c r="J23"/>
  <c r="J3"/>
  <c r="J21"/>
  <c r="J10"/>
  <c r="J18"/>
  <c r="J29"/>
  <c r="J24"/>
  <c r="J25"/>
  <c r="J7"/>
  <c r="J27"/>
  <c r="J20"/>
  <c r="J26"/>
  <c r="J17"/>
  <c r="J9"/>
  <c r="N20" l="1"/>
  <c r="N24"/>
  <c r="N21"/>
  <c r="N13"/>
  <c r="N8"/>
  <c r="N28"/>
  <c r="N26"/>
  <c r="N25"/>
  <c r="N10"/>
  <c r="N16"/>
  <c r="N15"/>
  <c r="N5"/>
  <c r="N22"/>
  <c r="N17"/>
  <c r="N7"/>
  <c r="N18"/>
  <c r="N23"/>
  <c r="N19"/>
  <c r="N12"/>
  <c r="N6"/>
  <c r="N9"/>
  <c r="N27"/>
  <c r="N29"/>
  <c r="N3"/>
  <c r="N14"/>
  <c r="N4"/>
  <c r="N11"/>
</calcChain>
</file>

<file path=xl/sharedStrings.xml><?xml version="1.0" encoding="utf-8"?>
<sst xmlns="http://schemas.openxmlformats.org/spreadsheetml/2006/main" count="857" uniqueCount="329">
  <si>
    <t>姓名</t>
  </si>
  <si>
    <t>准考证号</t>
  </si>
  <si>
    <t>雇员制书记员岗1</t>
  </si>
  <si>
    <t>140101</t>
  </si>
  <si>
    <t>随州市中级人民法院</t>
  </si>
  <si>
    <t>140103</t>
  </si>
  <si>
    <t>雇员制书记员岗</t>
  </si>
  <si>
    <t>140301</t>
  </si>
  <si>
    <t>广水市人民法院</t>
  </si>
  <si>
    <t>140401</t>
  </si>
  <si>
    <t>随州市曾都区人民法院</t>
  </si>
  <si>
    <t>214204011508</t>
  </si>
  <si>
    <t>140201</t>
  </si>
  <si>
    <t>2</t>
  </si>
  <si>
    <t>随县人民法院</t>
  </si>
  <si>
    <t>214204011604</t>
  </si>
  <si>
    <t>214204011621</t>
  </si>
  <si>
    <t>214204011729</t>
  </si>
  <si>
    <t>职位代码</t>
    <phoneticPr fontId="4" type="noConversion"/>
  </si>
  <si>
    <t>报考岗位</t>
    <phoneticPr fontId="4" type="noConversion"/>
  </si>
  <si>
    <t>招聘计划</t>
    <phoneticPr fontId="4" type="noConversion"/>
  </si>
  <si>
    <t>笔试考试成绩</t>
    <phoneticPr fontId="4" type="noConversion"/>
  </si>
  <si>
    <t>笔试加分情况</t>
    <phoneticPr fontId="4" type="noConversion"/>
  </si>
  <si>
    <t>笔试考试成绩与加分之和</t>
    <phoneticPr fontId="4" type="noConversion"/>
  </si>
  <si>
    <t>陈潇</t>
  </si>
  <si>
    <t>214204011414</t>
  </si>
  <si>
    <t>李露</t>
  </si>
  <si>
    <t>214204011415</t>
  </si>
  <si>
    <t>程文璟</t>
  </si>
  <si>
    <t>214204011408</t>
  </si>
  <si>
    <t>王艺霖</t>
  </si>
  <si>
    <t>214204011123</t>
  </si>
  <si>
    <t>冯雪</t>
  </si>
  <si>
    <t>214204011224</t>
  </si>
  <si>
    <t>刘洋</t>
  </si>
  <si>
    <t>刘寒</t>
  </si>
  <si>
    <t>214204010402</t>
  </si>
  <si>
    <t>蒋迎秋</t>
  </si>
  <si>
    <t>214204010424</t>
  </si>
  <si>
    <t>李欣然</t>
  </si>
  <si>
    <t>214204010512</t>
  </si>
  <si>
    <t>吴亚霜</t>
  </si>
  <si>
    <t>214204011620</t>
  </si>
  <si>
    <t>王宏圆</t>
  </si>
  <si>
    <t>214204011312</t>
  </si>
  <si>
    <t>钱玉平</t>
  </si>
  <si>
    <t>214204011412</t>
  </si>
  <si>
    <t>周圆圆</t>
  </si>
  <si>
    <t>214204010411</t>
  </si>
  <si>
    <t>钟杨</t>
  </si>
  <si>
    <t>214204010517</t>
  </si>
  <si>
    <t>张艳丽</t>
  </si>
  <si>
    <t>214204011513</t>
  </si>
  <si>
    <t>胡彬</t>
  </si>
  <si>
    <t>曹耀月</t>
  </si>
  <si>
    <t>214204010306</t>
  </si>
  <si>
    <t>梁谦</t>
  </si>
  <si>
    <t>214204010801</t>
  </si>
  <si>
    <t>胡征程</t>
  </si>
  <si>
    <t>214204010515</t>
  </si>
  <si>
    <t>王琳</t>
  </si>
  <si>
    <t>214204010527</t>
  </si>
  <si>
    <t>方涵</t>
  </si>
  <si>
    <t>214204010629</t>
  </si>
  <si>
    <t>李姝奇</t>
  </si>
  <si>
    <t>214204011119</t>
  </si>
  <si>
    <t>叶晓芳</t>
  </si>
  <si>
    <t>214204011221</t>
  </si>
  <si>
    <t>陈念莲</t>
  </si>
  <si>
    <t>214204010513</t>
  </si>
  <si>
    <t>王陈龙</t>
  </si>
  <si>
    <t>214204010905</t>
  </si>
  <si>
    <t>9</t>
  </si>
  <si>
    <t>张英</t>
  </si>
  <si>
    <t>214204011124</t>
  </si>
  <si>
    <t>杨杏</t>
  </si>
  <si>
    <t>214204010327</t>
  </si>
  <si>
    <t>金晶</t>
  </si>
  <si>
    <t>214204010502</t>
  </si>
  <si>
    <t>招考单位名称</t>
    <phoneticPr fontId="4" type="noConversion"/>
  </si>
  <si>
    <t>雇员制书记员岗2</t>
  </si>
  <si>
    <t>140102</t>
  </si>
  <si>
    <t>周航</t>
  </si>
  <si>
    <t>214204011602</t>
  </si>
  <si>
    <t>杨杰</t>
  </si>
  <si>
    <t>214204011702</t>
  </si>
  <si>
    <t>徐传成</t>
  </si>
  <si>
    <t>艾瑞</t>
  </si>
  <si>
    <t>214204011715</t>
  </si>
  <si>
    <t>赵进</t>
  </si>
  <si>
    <t>214204010107</t>
  </si>
  <si>
    <t>周琦</t>
  </si>
  <si>
    <t>214204011209</t>
  </si>
  <si>
    <t>邱阳</t>
  </si>
  <si>
    <t>214204010210</t>
  </si>
  <si>
    <t>李先红</t>
  </si>
  <si>
    <t>214204011420</t>
  </si>
  <si>
    <t>雇员制书记员岗3</t>
  </si>
  <si>
    <t>陈琛</t>
  </si>
  <si>
    <t>214204011720</t>
  </si>
  <si>
    <t>吴永枝</t>
  </si>
  <si>
    <t>214204010105</t>
  </si>
  <si>
    <t>苏明百和</t>
  </si>
  <si>
    <t>214204011109</t>
  </si>
  <si>
    <t>1</t>
  </si>
  <si>
    <t>李琪钰</t>
  </si>
  <si>
    <t>214204010812</t>
  </si>
  <si>
    <t>王科</t>
  </si>
  <si>
    <t>214204011318</t>
  </si>
  <si>
    <t>钟志坚</t>
  </si>
  <si>
    <t>214204011707</t>
  </si>
  <si>
    <t>王锦文</t>
  </si>
  <si>
    <t>214204010503</t>
  </si>
  <si>
    <t>付小芳</t>
  </si>
  <si>
    <t>214204010817</t>
  </si>
  <si>
    <t>布轲</t>
  </si>
  <si>
    <t>214204011417</t>
  </si>
  <si>
    <t>程金双</t>
  </si>
  <si>
    <t>214204010516</t>
  </si>
  <si>
    <t>唐湄</t>
  </si>
  <si>
    <t>214204010520</t>
  </si>
  <si>
    <t>王秋爽</t>
  </si>
  <si>
    <t>214204011212</t>
  </si>
  <si>
    <t>谢昌伸</t>
  </si>
  <si>
    <t>214204010422</t>
  </si>
  <si>
    <t>毛翔</t>
  </si>
  <si>
    <t>214204011015</t>
  </si>
  <si>
    <t>代词</t>
  </si>
  <si>
    <t>214204010119</t>
  </si>
  <si>
    <t>雷杨宇</t>
  </si>
  <si>
    <t>214204010307</t>
  </si>
  <si>
    <t>杨林如</t>
  </si>
  <si>
    <t>214204010710</t>
  </si>
  <si>
    <t>任轩宜</t>
  </si>
  <si>
    <t>214204010805</t>
  </si>
  <si>
    <t>李卓纯</t>
  </si>
  <si>
    <t>214204011213</t>
  </si>
  <si>
    <t>章培培</t>
  </si>
  <si>
    <t>214204010126</t>
  </si>
  <si>
    <t>邹盼盼</t>
  </si>
  <si>
    <t>214204011422</t>
  </si>
  <si>
    <t>卢群</t>
  </si>
  <si>
    <t>214204011506</t>
  </si>
  <si>
    <t>刘凤</t>
  </si>
  <si>
    <t>214204010928</t>
  </si>
  <si>
    <t>熊梦玲</t>
  </si>
  <si>
    <t>214204011504</t>
  </si>
  <si>
    <t>金小康</t>
  </si>
  <si>
    <t>214204011521</t>
  </si>
  <si>
    <t>王姗姗</t>
  </si>
  <si>
    <t>214204011529</t>
  </si>
  <si>
    <t>朱淑慧</t>
  </si>
  <si>
    <t>214204011429</t>
  </si>
  <si>
    <t>张鼎</t>
  </si>
  <si>
    <t>214204011303</t>
  </si>
  <si>
    <t>明铭</t>
  </si>
  <si>
    <t>吕聪</t>
  </si>
  <si>
    <t>214204010621</t>
  </si>
  <si>
    <t>曹宇</t>
  </si>
  <si>
    <t>214204010802</t>
  </si>
  <si>
    <t>程晶晶</t>
  </si>
  <si>
    <t>214204011001</t>
  </si>
  <si>
    <t>夏子晴</t>
  </si>
  <si>
    <t>214204011223</t>
  </si>
  <si>
    <t>陈雄</t>
  </si>
  <si>
    <t>214204011722</t>
  </si>
  <si>
    <t>10</t>
  </si>
  <si>
    <t>谢良禾</t>
  </si>
  <si>
    <t>214204011319</t>
  </si>
  <si>
    <t>夏源</t>
  </si>
  <si>
    <t>214204010620</t>
  </si>
  <si>
    <t>焦歆然</t>
  </si>
  <si>
    <t>214204011401</t>
  </si>
  <si>
    <t>王娜</t>
  </si>
  <si>
    <t>214204010216</t>
  </si>
  <si>
    <t>丁方呈</t>
  </si>
  <si>
    <t>214204010925</t>
  </si>
  <si>
    <t>汪森炎</t>
  </si>
  <si>
    <t>214204010116</t>
  </si>
  <si>
    <t>胡小方</t>
  </si>
  <si>
    <t>214204010104</t>
  </si>
  <si>
    <t>张鑫炎</t>
  </si>
  <si>
    <t>214204011009</t>
  </si>
  <si>
    <t>柳碧影</t>
  </si>
  <si>
    <t>214204010121</t>
  </si>
  <si>
    <t>詹加志</t>
  </si>
  <si>
    <t>214204010328</t>
  </si>
  <si>
    <t>吴波</t>
  </si>
  <si>
    <t>214204010705</t>
  </si>
  <si>
    <t>张璇</t>
  </si>
  <si>
    <t>214204010930</t>
  </si>
  <si>
    <t>张申韬</t>
  </si>
  <si>
    <t>214204010311</t>
  </si>
  <si>
    <t>徐俊雯</t>
  </si>
  <si>
    <t>214204010713</t>
  </si>
  <si>
    <t>黄智</t>
  </si>
  <si>
    <t>214204011211</t>
  </si>
  <si>
    <t>王浩洺</t>
  </si>
  <si>
    <t>214204011522</t>
  </si>
  <si>
    <t>蒋聪聪</t>
  </si>
  <si>
    <t>214204011410</t>
  </si>
  <si>
    <t>劳安妮</t>
  </si>
  <si>
    <t>214204010413</t>
  </si>
  <si>
    <t>李婧榕</t>
  </si>
  <si>
    <t>214204010803</t>
  </si>
  <si>
    <t>陈迪</t>
  </si>
  <si>
    <t>214204011528</t>
  </si>
  <si>
    <t>王丽雯</t>
  </si>
  <si>
    <t>214204010106</t>
  </si>
  <si>
    <t>汪里</t>
  </si>
  <si>
    <t>214204011008</t>
  </si>
  <si>
    <t>刘松源</t>
  </si>
  <si>
    <t>214204011724</t>
  </si>
  <si>
    <t>李山山</t>
  </si>
  <si>
    <t>214204010709</t>
  </si>
  <si>
    <t>谢新宇</t>
  </si>
  <si>
    <t>214204010808</t>
  </si>
  <si>
    <t>刘天琪</t>
  </si>
  <si>
    <t>214204010810</t>
  </si>
  <si>
    <t>齐文洁</t>
  </si>
  <si>
    <t>214204010909</t>
  </si>
  <si>
    <t>谢艳红</t>
  </si>
  <si>
    <t>214204010912</t>
  </si>
  <si>
    <t>王靖铭</t>
  </si>
  <si>
    <t>214204011006</t>
  </si>
  <si>
    <t>潘瑞婷</t>
  </si>
  <si>
    <t>214204011129</t>
  </si>
  <si>
    <t>张金娥</t>
  </si>
  <si>
    <t>214204011307</t>
  </si>
  <si>
    <t>王永恒</t>
  </si>
  <si>
    <t>214204011723</t>
  </si>
  <si>
    <t>王俊</t>
  </si>
  <si>
    <t>214204010223</t>
  </si>
  <si>
    <t>刘亚菲</t>
  </si>
  <si>
    <t>214204010604</t>
  </si>
  <si>
    <t>王凌</t>
  </si>
  <si>
    <t>214204010823</t>
  </si>
  <si>
    <t>蒋璐</t>
  </si>
  <si>
    <t>214204010827</t>
  </si>
  <si>
    <t>王昕</t>
  </si>
  <si>
    <t>214204010829</t>
  </si>
  <si>
    <t>王君琪</t>
  </si>
  <si>
    <t>214204010921</t>
  </si>
  <si>
    <t>白璐</t>
  </si>
  <si>
    <t>214204011217</t>
  </si>
  <si>
    <t>14</t>
  </si>
  <si>
    <t>排名</t>
    <phoneticPr fontId="4" type="noConversion"/>
  </si>
  <si>
    <t>备注</t>
    <phoneticPr fontId="4" type="noConversion"/>
  </si>
  <si>
    <t>华璐琦</t>
  </si>
  <si>
    <t>214204010820</t>
  </si>
  <si>
    <t>钟静</t>
  </si>
  <si>
    <t>214204011117</t>
  </si>
  <si>
    <t>刘巧</t>
  </si>
  <si>
    <t>214204010202</t>
  </si>
  <si>
    <t>冷堃地</t>
  </si>
  <si>
    <t>214204010409</t>
  </si>
  <si>
    <t>周谌</t>
  </si>
  <si>
    <t>214204010816</t>
  </si>
  <si>
    <t>秦意</t>
  </si>
  <si>
    <t>214204010825</t>
  </si>
  <si>
    <t>邓婉秋</t>
  </si>
  <si>
    <t>214204010906</t>
  </si>
  <si>
    <t>高鸣</t>
  </si>
  <si>
    <t>214204011104</t>
  </si>
  <si>
    <t>罗云中</t>
  </si>
  <si>
    <t>214204011127</t>
  </si>
  <si>
    <t>张宇涵</t>
  </si>
  <si>
    <t>214204011216</t>
  </si>
  <si>
    <t>张曦予</t>
  </si>
  <si>
    <t>214204011321</t>
  </si>
  <si>
    <t>项佳百惠</t>
  </si>
  <si>
    <t>214204011727</t>
  </si>
  <si>
    <t>徐婷</t>
  </si>
  <si>
    <t>214204010911</t>
  </si>
  <si>
    <t>杨黎</t>
  </si>
  <si>
    <t>214204010323</t>
  </si>
  <si>
    <t>职业技能测试成绩（正确字／分钟）</t>
    <phoneticPr fontId="4" type="noConversion"/>
  </si>
  <si>
    <t>笔试折算分数</t>
    <phoneticPr fontId="4" type="noConversion"/>
  </si>
  <si>
    <t>职业技能测试分数</t>
    <phoneticPr fontId="4" type="noConversion"/>
  </si>
  <si>
    <t>职业技能测试折算分数</t>
    <phoneticPr fontId="4" type="noConversion"/>
  </si>
  <si>
    <t>综合成绩</t>
    <phoneticPr fontId="4" type="noConversion"/>
  </si>
  <si>
    <t>职业技能测试</t>
    <phoneticPr fontId="4" type="noConversion"/>
  </si>
  <si>
    <t>10米×4</t>
    <phoneticPr fontId="4" type="noConversion"/>
  </si>
  <si>
    <t>1000米</t>
    <phoneticPr fontId="4" type="noConversion"/>
  </si>
  <si>
    <t>纵跳摸高</t>
    <phoneticPr fontId="4" type="noConversion"/>
  </si>
  <si>
    <t>职业技能测试成绩</t>
    <phoneticPr fontId="4" type="noConversion"/>
  </si>
  <si>
    <t>尹俊</t>
  </si>
  <si>
    <t>214204010414</t>
  </si>
  <si>
    <t>雇员制司法警务辅助人员岗</t>
  </si>
  <si>
    <t>140104</t>
  </si>
  <si>
    <t>合格</t>
    <phoneticPr fontId="4" type="noConversion"/>
  </si>
  <si>
    <t>王光伟</t>
  </si>
  <si>
    <t>214204011405</t>
  </si>
  <si>
    <t>白勇</t>
  </si>
  <si>
    <t>214204011527</t>
  </si>
  <si>
    <t>黄志灯</t>
  </si>
  <si>
    <t>214204011218</t>
  </si>
  <si>
    <t>周宗升</t>
  </si>
  <si>
    <t>214204010208</t>
  </si>
  <si>
    <t>余锦海</t>
  </si>
  <si>
    <t>214204010707</t>
  </si>
  <si>
    <t>140302</t>
  </si>
  <si>
    <t>刘军</t>
  </si>
  <si>
    <t>214204010711</t>
  </si>
  <si>
    <t>杨耀东</t>
  </si>
  <si>
    <t>214204010408</t>
  </si>
  <si>
    <t>杨俭</t>
  </si>
  <si>
    <t>214204010510</t>
  </si>
  <si>
    <t>随州市法院系统2021年度招聘雇员制审判辅助人员（书记员）综合成绩表</t>
    <phoneticPr fontId="4" type="noConversion"/>
  </si>
  <si>
    <t>随州市法院系统2021年度招聘雇员制审判辅助人员（司法警务辅助人员）综合成绩表</t>
    <phoneticPr fontId="4" type="noConversion"/>
  </si>
  <si>
    <t>速录缺考</t>
    <phoneticPr fontId="4" type="noConversion"/>
  </si>
  <si>
    <t>速录不合格</t>
    <phoneticPr fontId="4" type="noConversion"/>
  </si>
  <si>
    <t>建档立卡贫困户加分2分</t>
    <phoneticPr fontId="4" type="noConversion"/>
  </si>
  <si>
    <t>速录不合格</t>
    <phoneticPr fontId="4" type="noConversion"/>
  </si>
  <si>
    <t>速录缺考</t>
    <phoneticPr fontId="4" type="noConversion"/>
  </si>
  <si>
    <t>速录缺考</t>
    <phoneticPr fontId="4" type="noConversion"/>
  </si>
  <si>
    <t>速录不合格</t>
    <phoneticPr fontId="4" type="noConversion"/>
  </si>
  <si>
    <t>速录缺考</t>
    <phoneticPr fontId="4" type="noConversion"/>
  </si>
  <si>
    <t>速录不合格</t>
    <phoneticPr fontId="4" type="noConversion"/>
  </si>
  <si>
    <t>速录缺考</t>
    <phoneticPr fontId="4" type="noConversion"/>
  </si>
  <si>
    <t>速录不合格</t>
    <phoneticPr fontId="4" type="noConversion"/>
  </si>
  <si>
    <t>速录缺考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</si>
  <si>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</si>
  <si>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</si>
  <si>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</si>
  <si>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不合格</t>
    <phoneticPr fontId="4" type="noConversion"/>
  </si>
  <si>
    <t>建档立卡贫困户加分2分</t>
    <phoneticPr fontId="4" type="noConversion"/>
  </si>
  <si>
    <t>合格</t>
    <phoneticPr fontId="4" type="noConversion"/>
  </si>
  <si>
    <t>合格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</si>
</sst>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  <scheme val="minor"/>
    </font>
    <font>
      <b/>
      <sz val="10"/>
      <color indexed="8"/>
      <name val="黑体"/>
      <family val="3"/>
      <charset val="134"/>
    </font>
    <font>
      <sz val="10"/>
      <color indexed="8"/>
      <name val="仿宋_GB2312"/>
      <family val="3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0"/>
      <name val="黑体"/>
      <family val="3"/>
      <charset val="134"/>
    </font>
    <font>
      <sz val="20"/>
      <color indexed="8"/>
      <name val="方正小标宋简体"/>
      <family val="4"/>
      <charset val="134"/>
    </font>
    <font>
      <sz val="9"/>
      <name val="宋体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2" borderId="1" xfId="0" quotePrefix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quotePrefix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jiangduan/Desktop/&#38599;&#21592;&#21046;&#25307;&#24405;&#21450;&#31649;&#29702;/2021&#38599;&#21592;&#21046;&#25307;&#24405;/&#25104;&#32489;&#27719;&#24635;/&#36895;&#24405;&#25104;&#32489;/&#31532;1&#22330;-&#32771;&#35797;&#25968;&#25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jiangduan/Desktop/&#38599;&#21592;&#21046;&#25307;&#24405;&#21450;&#31649;&#29702;/2021&#38599;&#21592;&#21046;&#25307;&#24405;/&#25104;&#32489;&#27719;&#24635;/&#36895;&#24405;&#25104;&#32489;/&#31532;2&#22330;-&#32771;&#35797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1场-考试数据"/>
    </sheetNames>
    <sheetDataSet>
      <sheetData sheetId="0">
        <row r="3">
          <cell r="A3" t="str">
            <v>蒋迎秋</v>
          </cell>
          <cell r="B3" t="str">
            <v>92</v>
          </cell>
          <cell r="C3">
            <v>72.8</v>
          </cell>
        </row>
        <row r="4">
          <cell r="A4" t="str">
            <v>叶晓芳</v>
          </cell>
          <cell r="B4" t="str">
            <v>91</v>
          </cell>
          <cell r="C4">
            <v>72.400000000000006</v>
          </cell>
        </row>
        <row r="5">
          <cell r="A5" t="str">
            <v>刘洋</v>
          </cell>
          <cell r="B5" t="str">
            <v>87</v>
          </cell>
          <cell r="C5">
            <v>70.8</v>
          </cell>
        </row>
        <row r="6">
          <cell r="A6" t="str">
            <v>梁谦</v>
          </cell>
          <cell r="B6" t="str">
            <v>84</v>
          </cell>
          <cell r="C6">
            <v>69.599999999999994</v>
          </cell>
        </row>
        <row r="7">
          <cell r="A7" t="str">
            <v>李欣然</v>
          </cell>
          <cell r="B7" t="str">
            <v>81</v>
          </cell>
          <cell r="C7">
            <v>68.400000000000006</v>
          </cell>
        </row>
        <row r="8">
          <cell r="A8" t="str">
            <v>程文璟</v>
          </cell>
          <cell r="B8" t="str">
            <v>78</v>
          </cell>
          <cell r="C8">
            <v>67.2</v>
          </cell>
        </row>
        <row r="9">
          <cell r="A9" t="str">
            <v>金晶</v>
          </cell>
          <cell r="B9" t="str">
            <v>75</v>
          </cell>
          <cell r="C9">
            <v>66</v>
          </cell>
        </row>
        <row r="10">
          <cell r="A10" t="str">
            <v>唐湄</v>
          </cell>
          <cell r="B10" t="str">
            <v>75</v>
          </cell>
          <cell r="C10">
            <v>66</v>
          </cell>
        </row>
        <row r="11">
          <cell r="A11" t="str">
            <v>毛翔</v>
          </cell>
          <cell r="B11" t="str">
            <v>74</v>
          </cell>
          <cell r="C11">
            <v>65.599999999999994</v>
          </cell>
        </row>
        <row r="12">
          <cell r="A12" t="str">
            <v>周圆圆</v>
          </cell>
          <cell r="B12" t="str">
            <v>73</v>
          </cell>
          <cell r="C12">
            <v>65.2</v>
          </cell>
        </row>
        <row r="13">
          <cell r="A13" t="str">
            <v>邹盼盼</v>
          </cell>
          <cell r="B13" t="str">
            <v>73</v>
          </cell>
          <cell r="C13">
            <v>65.2</v>
          </cell>
        </row>
        <row r="14">
          <cell r="A14" t="str">
            <v>陈潇</v>
          </cell>
          <cell r="B14" t="str">
            <v>72</v>
          </cell>
          <cell r="C14">
            <v>64.8</v>
          </cell>
        </row>
        <row r="15">
          <cell r="A15" t="str">
            <v>刘寒</v>
          </cell>
          <cell r="B15" t="str">
            <v>72</v>
          </cell>
          <cell r="C15">
            <v>64.8</v>
          </cell>
        </row>
        <row r="16">
          <cell r="A16" t="str">
            <v>谢昌伸</v>
          </cell>
          <cell r="B16" t="str">
            <v>72</v>
          </cell>
          <cell r="C16">
            <v>64.8</v>
          </cell>
        </row>
        <row r="17">
          <cell r="A17" t="str">
            <v>李卓纯</v>
          </cell>
          <cell r="B17" t="str">
            <v>70</v>
          </cell>
          <cell r="C17">
            <v>64</v>
          </cell>
        </row>
        <row r="18">
          <cell r="A18" t="str">
            <v>王艺霖</v>
          </cell>
          <cell r="B18" t="str">
            <v>69</v>
          </cell>
          <cell r="C18">
            <v>63.6</v>
          </cell>
        </row>
        <row r="19">
          <cell r="A19" t="str">
            <v>钱玉平</v>
          </cell>
          <cell r="B19" t="str">
            <v>68</v>
          </cell>
          <cell r="C19">
            <v>63.2</v>
          </cell>
        </row>
        <row r="20">
          <cell r="A20" t="str">
            <v>张英</v>
          </cell>
          <cell r="B20" t="str">
            <v>68</v>
          </cell>
          <cell r="C20">
            <v>63.2</v>
          </cell>
        </row>
        <row r="21">
          <cell r="A21" t="str">
            <v>王秋爽</v>
          </cell>
          <cell r="B21" t="str">
            <v>68</v>
          </cell>
          <cell r="C21">
            <v>63.2</v>
          </cell>
        </row>
        <row r="22">
          <cell r="A22" t="str">
            <v>付小芳</v>
          </cell>
          <cell r="B22" t="str">
            <v>67</v>
          </cell>
          <cell r="C22">
            <v>62.8</v>
          </cell>
        </row>
        <row r="23">
          <cell r="A23" t="str">
            <v>杨林如</v>
          </cell>
          <cell r="B23" t="str">
            <v>67</v>
          </cell>
          <cell r="C23">
            <v>62.8</v>
          </cell>
        </row>
        <row r="24">
          <cell r="A24" t="str">
            <v>钟静</v>
          </cell>
          <cell r="B24" t="str">
            <v>66</v>
          </cell>
          <cell r="C24">
            <v>62.4</v>
          </cell>
        </row>
        <row r="25">
          <cell r="A25" t="str">
            <v>王锦文</v>
          </cell>
          <cell r="B25" t="str">
            <v>66</v>
          </cell>
          <cell r="C25">
            <v>62.4</v>
          </cell>
        </row>
        <row r="26">
          <cell r="A26" t="str">
            <v>程晶晶</v>
          </cell>
          <cell r="B26" t="str">
            <v>66</v>
          </cell>
          <cell r="C26">
            <v>62.4</v>
          </cell>
        </row>
        <row r="27">
          <cell r="A27" t="str">
            <v>钟杨</v>
          </cell>
          <cell r="B27" t="str">
            <v>65</v>
          </cell>
          <cell r="C27">
            <v>62</v>
          </cell>
        </row>
        <row r="28">
          <cell r="A28" t="str">
            <v>任轩宜</v>
          </cell>
          <cell r="B28" t="str">
            <v>64</v>
          </cell>
          <cell r="C28">
            <v>61.6</v>
          </cell>
        </row>
        <row r="29">
          <cell r="A29" t="str">
            <v>张鼎</v>
          </cell>
          <cell r="B29" t="str">
            <v>64</v>
          </cell>
          <cell r="C29">
            <v>61.6</v>
          </cell>
        </row>
        <row r="30">
          <cell r="A30" t="str">
            <v>明铭</v>
          </cell>
          <cell r="B30" t="str">
            <v>63</v>
          </cell>
          <cell r="C30">
            <v>61.2</v>
          </cell>
        </row>
        <row r="31">
          <cell r="A31" t="str">
            <v>吴亚霜</v>
          </cell>
          <cell r="B31" t="str">
            <v>62</v>
          </cell>
          <cell r="C31">
            <v>60.8</v>
          </cell>
        </row>
        <row r="32">
          <cell r="A32" t="str">
            <v>胡征程</v>
          </cell>
          <cell r="B32" t="str">
            <v>62</v>
          </cell>
          <cell r="C32">
            <v>60.8</v>
          </cell>
        </row>
        <row r="33">
          <cell r="A33" t="str">
            <v>代词</v>
          </cell>
          <cell r="B33" t="str">
            <v>61</v>
          </cell>
          <cell r="C33">
            <v>60.4</v>
          </cell>
        </row>
        <row r="34">
          <cell r="A34" t="str">
            <v>朱淑慧</v>
          </cell>
          <cell r="B34" t="str">
            <v>60</v>
          </cell>
          <cell r="C34">
            <v>60</v>
          </cell>
        </row>
        <row r="35">
          <cell r="A35" t="str">
            <v>陈雄</v>
          </cell>
          <cell r="B35" t="str">
            <v>60</v>
          </cell>
          <cell r="C35">
            <v>60</v>
          </cell>
        </row>
        <row r="36">
          <cell r="A36" t="str">
            <v>王陈龙</v>
          </cell>
          <cell r="B36" t="str">
            <v>59</v>
          </cell>
          <cell r="C36">
            <v>59.6</v>
          </cell>
        </row>
        <row r="37">
          <cell r="A37" t="str">
            <v>王科</v>
          </cell>
          <cell r="B37" t="str">
            <v>59</v>
          </cell>
          <cell r="C37">
            <v>59.6</v>
          </cell>
        </row>
        <row r="38">
          <cell r="A38" t="str">
            <v>杨杏</v>
          </cell>
          <cell r="B38" t="str">
            <v>57</v>
          </cell>
          <cell r="C38">
            <v>58.8</v>
          </cell>
        </row>
        <row r="39">
          <cell r="A39" t="str">
            <v>曹耀月</v>
          </cell>
          <cell r="B39" t="str">
            <v>54</v>
          </cell>
          <cell r="C39">
            <v>57.6</v>
          </cell>
        </row>
        <row r="40">
          <cell r="A40" t="str">
            <v>方涵</v>
          </cell>
          <cell r="B40" t="str">
            <v>54</v>
          </cell>
          <cell r="C40">
            <v>57.6</v>
          </cell>
        </row>
        <row r="41">
          <cell r="A41" t="str">
            <v>华璐琦</v>
          </cell>
          <cell r="B41" t="str">
            <v>54</v>
          </cell>
          <cell r="C41">
            <v>57.6</v>
          </cell>
        </row>
        <row r="42">
          <cell r="A42" t="str">
            <v>刘凤</v>
          </cell>
          <cell r="B42" t="str">
            <v>54</v>
          </cell>
          <cell r="C42">
            <v>57.6</v>
          </cell>
        </row>
        <row r="43">
          <cell r="A43" t="str">
            <v>曹宇</v>
          </cell>
          <cell r="B43" t="str">
            <v>53</v>
          </cell>
          <cell r="C43">
            <v>57.2</v>
          </cell>
        </row>
        <row r="44">
          <cell r="A44" t="str">
            <v>王宏圆</v>
          </cell>
          <cell r="B44" t="str">
            <v>51</v>
          </cell>
          <cell r="C44">
            <v>56.4</v>
          </cell>
        </row>
        <row r="45">
          <cell r="A45" t="str">
            <v>张艳丽</v>
          </cell>
          <cell r="B45" t="str">
            <v>51</v>
          </cell>
          <cell r="C45">
            <v>56.4</v>
          </cell>
        </row>
        <row r="46">
          <cell r="A46" t="str">
            <v>李姝奇</v>
          </cell>
          <cell r="B46" t="str">
            <v>51</v>
          </cell>
          <cell r="C46">
            <v>56.4</v>
          </cell>
        </row>
        <row r="47">
          <cell r="A47" t="str">
            <v>陈念莲</v>
          </cell>
          <cell r="B47" t="str">
            <v>51</v>
          </cell>
          <cell r="C47">
            <v>56.4</v>
          </cell>
        </row>
        <row r="48">
          <cell r="A48" t="str">
            <v>王姗姗</v>
          </cell>
          <cell r="B48" t="str">
            <v>51</v>
          </cell>
          <cell r="C48">
            <v>56.4</v>
          </cell>
        </row>
        <row r="49">
          <cell r="A49" t="str">
            <v>卢群</v>
          </cell>
          <cell r="B49" t="str">
            <v>50</v>
          </cell>
          <cell r="C49">
            <v>56</v>
          </cell>
        </row>
        <row r="50">
          <cell r="A50" t="str">
            <v>钟志坚</v>
          </cell>
          <cell r="B50" t="str">
            <v>49</v>
          </cell>
          <cell r="C50">
            <v>55.6</v>
          </cell>
        </row>
        <row r="51">
          <cell r="A51" t="str">
            <v>熊梦玲</v>
          </cell>
          <cell r="B51" t="str">
            <v>48</v>
          </cell>
          <cell r="C51">
            <v>55.2</v>
          </cell>
        </row>
        <row r="52">
          <cell r="A52" t="str">
            <v>雷杨宇</v>
          </cell>
          <cell r="B52" t="str">
            <v>47</v>
          </cell>
          <cell r="C52">
            <v>54.8</v>
          </cell>
        </row>
        <row r="53">
          <cell r="A53" t="str">
            <v>章培培</v>
          </cell>
          <cell r="B53" t="str">
            <v>47</v>
          </cell>
          <cell r="C53">
            <v>54.8</v>
          </cell>
        </row>
        <row r="54">
          <cell r="A54" t="str">
            <v>李琪钰</v>
          </cell>
          <cell r="B54" t="str">
            <v>45</v>
          </cell>
          <cell r="C54">
            <v>54</v>
          </cell>
        </row>
        <row r="55">
          <cell r="A55" t="str">
            <v>吕聪</v>
          </cell>
          <cell r="B55" t="str">
            <v>45</v>
          </cell>
          <cell r="C55">
            <v>54</v>
          </cell>
        </row>
        <row r="56">
          <cell r="A56" t="str">
            <v>夏子晴</v>
          </cell>
          <cell r="B56" t="str">
            <v>43</v>
          </cell>
          <cell r="C56">
            <v>53.2</v>
          </cell>
        </row>
        <row r="57">
          <cell r="A57" t="str">
            <v>李露</v>
          </cell>
          <cell r="B57" t="str">
            <v>40</v>
          </cell>
          <cell r="C57">
            <v>52</v>
          </cell>
        </row>
        <row r="58">
          <cell r="A58" t="str">
            <v>程金双</v>
          </cell>
          <cell r="B58" t="str">
            <v>38</v>
          </cell>
          <cell r="C58" t="str">
            <v>不合格</v>
          </cell>
        </row>
        <row r="59">
          <cell r="A59" t="str">
            <v>胡彬</v>
          </cell>
          <cell r="B59" t="str">
            <v>101</v>
          </cell>
          <cell r="C59">
            <v>76.400000000000006</v>
          </cell>
        </row>
        <row r="60">
          <cell r="A60" t="str">
            <v>冯雪</v>
          </cell>
          <cell r="B60" t="str">
            <v/>
          </cell>
          <cell r="C60">
            <v>0</v>
          </cell>
        </row>
        <row r="61">
          <cell r="A61" t="str">
            <v>王琳</v>
          </cell>
          <cell r="B61" t="str">
            <v/>
          </cell>
          <cell r="C61">
            <v>0</v>
          </cell>
        </row>
        <row r="62">
          <cell r="A62" t="str">
            <v>金小康</v>
          </cell>
          <cell r="B62" t="str">
            <v/>
          </cell>
          <cell r="C6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第2场-考试数据"/>
    </sheetNames>
    <sheetDataSet>
      <sheetData sheetId="0">
        <row r="3">
          <cell r="A3" t="str">
            <v>布轲</v>
          </cell>
          <cell r="B3" t="str">
            <v>94</v>
          </cell>
          <cell r="C3">
            <v>73.599999999999994</v>
          </cell>
        </row>
        <row r="4">
          <cell r="A4" t="str">
            <v>汪里</v>
          </cell>
          <cell r="B4" t="str">
            <v>84</v>
          </cell>
          <cell r="C4">
            <v>69.599999999999994</v>
          </cell>
        </row>
        <row r="5">
          <cell r="A5" t="str">
            <v>焦歆然</v>
          </cell>
          <cell r="B5" t="str">
            <v>83</v>
          </cell>
          <cell r="C5">
            <v>69.2</v>
          </cell>
        </row>
        <row r="6">
          <cell r="A6" t="str">
            <v>王丽雯</v>
          </cell>
          <cell r="B6" t="str">
            <v>82</v>
          </cell>
          <cell r="C6">
            <v>68.8</v>
          </cell>
        </row>
        <row r="7">
          <cell r="A7" t="str">
            <v>谢艳红</v>
          </cell>
          <cell r="B7" t="str">
            <v>80</v>
          </cell>
          <cell r="C7">
            <v>68</v>
          </cell>
        </row>
        <row r="8">
          <cell r="A8" t="str">
            <v>王俊</v>
          </cell>
          <cell r="B8" t="str">
            <v>76</v>
          </cell>
          <cell r="C8">
            <v>66.400000000000006</v>
          </cell>
        </row>
        <row r="9">
          <cell r="A9" t="str">
            <v>周谌</v>
          </cell>
          <cell r="B9" t="str">
            <v>76</v>
          </cell>
          <cell r="C9">
            <v>66.400000000000006</v>
          </cell>
        </row>
        <row r="10">
          <cell r="A10" t="str">
            <v>张曦予</v>
          </cell>
          <cell r="B10" t="str">
            <v>74</v>
          </cell>
          <cell r="C10">
            <v>65.599999999999994</v>
          </cell>
        </row>
        <row r="11">
          <cell r="A11" t="str">
            <v>徐俊雯</v>
          </cell>
          <cell r="B11" t="str">
            <v>73</v>
          </cell>
          <cell r="C11">
            <v>65.2</v>
          </cell>
        </row>
        <row r="12">
          <cell r="A12" t="str">
            <v>张宇涵</v>
          </cell>
          <cell r="B12" t="str">
            <v>73</v>
          </cell>
          <cell r="C12">
            <v>65.2</v>
          </cell>
        </row>
        <row r="13">
          <cell r="A13" t="str">
            <v>李先红</v>
          </cell>
          <cell r="B13" t="str">
            <v>72</v>
          </cell>
          <cell r="C13">
            <v>64.8</v>
          </cell>
        </row>
        <row r="14">
          <cell r="A14" t="str">
            <v>秦意</v>
          </cell>
          <cell r="B14" t="str">
            <v>72</v>
          </cell>
          <cell r="C14">
            <v>64.8</v>
          </cell>
        </row>
        <row r="15">
          <cell r="A15" t="str">
            <v>苏明百和</v>
          </cell>
          <cell r="B15" t="str">
            <v>71</v>
          </cell>
          <cell r="C15">
            <v>64.400000000000006</v>
          </cell>
        </row>
        <row r="16">
          <cell r="A16" t="str">
            <v>周航</v>
          </cell>
          <cell r="B16" t="str">
            <v>70</v>
          </cell>
          <cell r="C16">
            <v>64</v>
          </cell>
        </row>
        <row r="17">
          <cell r="A17" t="str">
            <v>蒋聪聪</v>
          </cell>
          <cell r="B17" t="str">
            <v>69</v>
          </cell>
          <cell r="C17">
            <v>63.6</v>
          </cell>
        </row>
        <row r="18">
          <cell r="A18" t="str">
            <v>王昕</v>
          </cell>
          <cell r="B18" t="str">
            <v>69</v>
          </cell>
          <cell r="C18">
            <v>63.6</v>
          </cell>
        </row>
        <row r="19">
          <cell r="A19" t="str">
            <v>汪森炎</v>
          </cell>
          <cell r="B19" t="str">
            <v>68</v>
          </cell>
          <cell r="C19">
            <v>63.2</v>
          </cell>
        </row>
        <row r="20">
          <cell r="A20" t="str">
            <v>詹加志</v>
          </cell>
          <cell r="B20" t="str">
            <v>68</v>
          </cell>
          <cell r="C20">
            <v>63.2</v>
          </cell>
        </row>
        <row r="21">
          <cell r="A21" t="str">
            <v>吴波</v>
          </cell>
          <cell r="B21" t="str">
            <v>68</v>
          </cell>
          <cell r="C21">
            <v>63.2</v>
          </cell>
        </row>
        <row r="22">
          <cell r="A22" t="str">
            <v>张璇</v>
          </cell>
          <cell r="B22" t="str">
            <v>68</v>
          </cell>
          <cell r="C22">
            <v>63.2</v>
          </cell>
        </row>
        <row r="23">
          <cell r="A23" t="str">
            <v>谢新宇</v>
          </cell>
          <cell r="B23" t="str">
            <v>68</v>
          </cell>
          <cell r="C23">
            <v>63.2</v>
          </cell>
        </row>
        <row r="24">
          <cell r="A24" t="str">
            <v>张金娥</v>
          </cell>
          <cell r="B24" t="str">
            <v>68</v>
          </cell>
          <cell r="C24">
            <v>63.2</v>
          </cell>
        </row>
        <row r="25">
          <cell r="A25" t="str">
            <v>王永恒</v>
          </cell>
          <cell r="B25" t="str">
            <v>68</v>
          </cell>
          <cell r="C25">
            <v>63.2</v>
          </cell>
        </row>
        <row r="26">
          <cell r="A26" t="str">
            <v>邓婉秋</v>
          </cell>
          <cell r="B26" t="str">
            <v>66</v>
          </cell>
          <cell r="C26">
            <v>62.4</v>
          </cell>
        </row>
        <row r="27">
          <cell r="A27" t="str">
            <v>邱阳</v>
          </cell>
          <cell r="B27" t="str">
            <v>65</v>
          </cell>
          <cell r="C27">
            <v>62</v>
          </cell>
        </row>
        <row r="28">
          <cell r="A28" t="str">
            <v>陈迪</v>
          </cell>
          <cell r="B28" t="str">
            <v>65</v>
          </cell>
          <cell r="C28">
            <v>62</v>
          </cell>
        </row>
        <row r="29">
          <cell r="A29" t="str">
            <v>王凌</v>
          </cell>
          <cell r="B29" t="str">
            <v>65</v>
          </cell>
          <cell r="C29">
            <v>62</v>
          </cell>
        </row>
        <row r="30">
          <cell r="A30" t="str">
            <v>高鸣</v>
          </cell>
          <cell r="B30" t="str">
            <v>64</v>
          </cell>
          <cell r="C30">
            <v>61.6</v>
          </cell>
        </row>
        <row r="31">
          <cell r="A31" t="str">
            <v>吴永枝</v>
          </cell>
          <cell r="B31" t="str">
            <v>63</v>
          </cell>
          <cell r="C31">
            <v>61.2</v>
          </cell>
        </row>
        <row r="32">
          <cell r="A32" t="str">
            <v>李婧榕</v>
          </cell>
          <cell r="B32" t="str">
            <v>62</v>
          </cell>
          <cell r="C32">
            <v>60.8</v>
          </cell>
        </row>
        <row r="33">
          <cell r="A33" t="str">
            <v>夏源</v>
          </cell>
          <cell r="B33" t="str">
            <v>61</v>
          </cell>
          <cell r="C33">
            <v>60.4</v>
          </cell>
        </row>
        <row r="34">
          <cell r="A34" t="str">
            <v>丁方呈</v>
          </cell>
          <cell r="B34" t="str">
            <v>61</v>
          </cell>
          <cell r="C34">
            <v>60.4</v>
          </cell>
        </row>
        <row r="35">
          <cell r="A35" t="str">
            <v>潘瑞婷</v>
          </cell>
          <cell r="B35" t="str">
            <v>61</v>
          </cell>
          <cell r="C35">
            <v>60.4</v>
          </cell>
        </row>
        <row r="36">
          <cell r="A36" t="str">
            <v>王浩洺</v>
          </cell>
          <cell r="B36" t="str">
            <v>60</v>
          </cell>
          <cell r="C36">
            <v>60</v>
          </cell>
        </row>
        <row r="37">
          <cell r="A37" t="str">
            <v>项佳百惠</v>
          </cell>
          <cell r="B37" t="str">
            <v>60</v>
          </cell>
          <cell r="C37">
            <v>60</v>
          </cell>
        </row>
        <row r="38">
          <cell r="A38" t="str">
            <v>张申韬</v>
          </cell>
          <cell r="B38" t="str">
            <v>59</v>
          </cell>
          <cell r="C38">
            <v>59.6</v>
          </cell>
        </row>
        <row r="39">
          <cell r="A39" t="str">
            <v>冷堃地</v>
          </cell>
          <cell r="B39" t="str">
            <v>59</v>
          </cell>
          <cell r="C39">
            <v>59.6</v>
          </cell>
        </row>
        <row r="40">
          <cell r="A40" t="str">
            <v>白璐</v>
          </cell>
          <cell r="B40" t="str">
            <v>58</v>
          </cell>
          <cell r="C40">
            <v>59.2</v>
          </cell>
        </row>
        <row r="41">
          <cell r="A41" t="str">
            <v>胡小方</v>
          </cell>
          <cell r="B41" t="str">
            <v>57</v>
          </cell>
          <cell r="C41">
            <v>58.8</v>
          </cell>
        </row>
        <row r="42">
          <cell r="A42" t="str">
            <v>谢良禾</v>
          </cell>
          <cell r="B42" t="str">
            <v>56</v>
          </cell>
          <cell r="C42">
            <v>58.4</v>
          </cell>
        </row>
        <row r="43">
          <cell r="A43" t="str">
            <v>杨杰</v>
          </cell>
          <cell r="B43" t="str">
            <v>54</v>
          </cell>
          <cell r="C43">
            <v>57.6</v>
          </cell>
        </row>
        <row r="44">
          <cell r="A44" t="str">
            <v>齐文洁</v>
          </cell>
          <cell r="B44" t="str">
            <v>54</v>
          </cell>
          <cell r="C44">
            <v>57.6</v>
          </cell>
        </row>
        <row r="45">
          <cell r="A45" t="str">
            <v>刘天琪</v>
          </cell>
          <cell r="B45" t="str">
            <v>53</v>
          </cell>
          <cell r="C45">
            <v>57.2</v>
          </cell>
        </row>
        <row r="46">
          <cell r="A46" t="str">
            <v>刘巧</v>
          </cell>
          <cell r="B46" t="str">
            <v>52</v>
          </cell>
          <cell r="C46">
            <v>56.8</v>
          </cell>
        </row>
        <row r="47">
          <cell r="A47" t="str">
            <v>杨黎</v>
          </cell>
          <cell r="B47" t="str">
            <v>51</v>
          </cell>
          <cell r="C47">
            <v>56.4</v>
          </cell>
        </row>
        <row r="48">
          <cell r="A48" t="str">
            <v>王靖铭</v>
          </cell>
          <cell r="B48" t="str">
            <v>50</v>
          </cell>
          <cell r="C48">
            <v>56</v>
          </cell>
        </row>
        <row r="49">
          <cell r="A49" t="str">
            <v>陈琛</v>
          </cell>
          <cell r="B49" t="str">
            <v>49</v>
          </cell>
          <cell r="C49">
            <v>55.6</v>
          </cell>
        </row>
        <row r="50">
          <cell r="A50" t="str">
            <v>张鑫炎</v>
          </cell>
          <cell r="B50" t="str">
            <v>49</v>
          </cell>
          <cell r="C50">
            <v>55.6</v>
          </cell>
        </row>
        <row r="51">
          <cell r="A51" t="str">
            <v>蒋璐</v>
          </cell>
          <cell r="B51" t="str">
            <v>46</v>
          </cell>
          <cell r="C51">
            <v>54.4</v>
          </cell>
        </row>
        <row r="52">
          <cell r="A52" t="str">
            <v>刘亚菲</v>
          </cell>
          <cell r="B52" t="str">
            <v>44</v>
          </cell>
          <cell r="C52">
            <v>53.6</v>
          </cell>
        </row>
        <row r="53">
          <cell r="A53" t="str">
            <v>李山山</v>
          </cell>
          <cell r="B53" t="str">
            <v>43</v>
          </cell>
          <cell r="C53">
            <v>53.2</v>
          </cell>
        </row>
        <row r="54">
          <cell r="A54" t="str">
            <v>艾瑞</v>
          </cell>
          <cell r="B54" t="str">
            <v>42</v>
          </cell>
          <cell r="C54">
            <v>52.8</v>
          </cell>
        </row>
        <row r="55">
          <cell r="A55" t="str">
            <v>赵进</v>
          </cell>
          <cell r="B55" t="str">
            <v>41</v>
          </cell>
          <cell r="C55">
            <v>52.4</v>
          </cell>
        </row>
        <row r="56">
          <cell r="A56" t="str">
            <v>柳碧影</v>
          </cell>
          <cell r="B56" t="str">
            <v>39</v>
          </cell>
          <cell r="C56" t="str">
            <v>不合格</v>
          </cell>
        </row>
        <row r="57">
          <cell r="A57" t="str">
            <v>徐传成</v>
          </cell>
          <cell r="B57" t="str">
            <v>37</v>
          </cell>
          <cell r="C57" t="str">
            <v>不合格</v>
          </cell>
        </row>
        <row r="58">
          <cell r="A58" t="str">
            <v>劳安妮</v>
          </cell>
          <cell r="B58" t="str">
            <v>37</v>
          </cell>
          <cell r="C58" t="str">
            <v>不合格</v>
          </cell>
        </row>
        <row r="59">
          <cell r="A59" t="str">
            <v>周琦</v>
          </cell>
          <cell r="B59" t="str">
            <v>28</v>
          </cell>
          <cell r="C59" t="str">
            <v>不合格</v>
          </cell>
        </row>
        <row r="60">
          <cell r="A60" t="str">
            <v>徐婷</v>
          </cell>
          <cell r="B60" t="str">
            <v>20</v>
          </cell>
          <cell r="C60" t="str">
            <v>不合格</v>
          </cell>
        </row>
        <row r="61">
          <cell r="A61" t="str">
            <v>刘松源</v>
          </cell>
          <cell r="B61" t="str">
            <v>107</v>
          </cell>
          <cell r="C61">
            <v>78.8</v>
          </cell>
        </row>
        <row r="62">
          <cell r="A62" t="str">
            <v>王娜</v>
          </cell>
          <cell r="B62" t="str">
            <v/>
          </cell>
          <cell r="C62">
            <v>0</v>
          </cell>
        </row>
        <row r="63">
          <cell r="A63" t="str">
            <v>黄智</v>
          </cell>
          <cell r="B63" t="str">
            <v/>
          </cell>
          <cell r="C63">
            <v>0</v>
          </cell>
        </row>
        <row r="64">
          <cell r="A64" t="str">
            <v>王君琪</v>
          </cell>
          <cell r="B64" t="str">
            <v/>
          </cell>
          <cell r="C64">
            <v>0</v>
          </cell>
        </row>
        <row r="65">
          <cell r="A65" t="str">
            <v>罗云中</v>
          </cell>
          <cell r="B65" t="str">
            <v/>
          </cell>
          <cell r="C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5"/>
  <sheetViews>
    <sheetView tabSelected="1" zoomScale="110" zoomScaleNormal="110" workbookViewId="0">
      <selection activeCell="R10" sqref="R10"/>
    </sheetView>
  </sheetViews>
  <sheetFormatPr defaultRowHeight="13.5"/>
  <cols>
    <col min="1" max="1" width="8.125" customWidth="1"/>
    <col min="2" max="2" width="14.5" customWidth="1"/>
    <col min="3" max="3" width="21.625" customWidth="1"/>
    <col min="4" max="4" width="16.25" customWidth="1"/>
    <col min="5" max="5" width="8.625" customWidth="1"/>
    <col min="6" max="6" width="5.125" customWidth="1"/>
    <col min="7" max="7" width="5.375" customWidth="1"/>
    <col min="8" max="8" width="20.75" customWidth="1"/>
    <col min="9" max="9" width="5.5" customWidth="1"/>
    <col min="10" max="10" width="6.375" customWidth="1"/>
    <col min="11" max="11" width="5.5" customWidth="1"/>
    <col min="12" max="12" width="7.125" customWidth="1"/>
    <col min="13" max="14" width="6.75" customWidth="1"/>
    <col min="15" max="15" width="5.25" customWidth="1"/>
    <col min="16" max="16" width="11.375" customWidth="1"/>
  </cols>
  <sheetData>
    <row r="1" spans="1:16" s="1" customFormat="1" ht="51" customHeight="1">
      <c r="A1" s="16" t="s">
        <v>308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5" customFormat="1" ht="75" customHeight="1">
      <c r="A2" s="2" t="s">
        <v>0</v>
      </c>
      <c r="B2" s="2" t="s">
        <v>1</v>
      </c>
      <c r="C2" s="4" t="s">
        <v>79</v>
      </c>
      <c r="D2" s="3" t="s">
        <v>19</v>
      </c>
      <c r="E2" s="3" t="s">
        <v>18</v>
      </c>
      <c r="F2" s="4" t="s">
        <v>20</v>
      </c>
      <c r="G2" s="2" t="s">
        <v>21</v>
      </c>
      <c r="H2" s="2" t="s">
        <v>22</v>
      </c>
      <c r="I2" s="6" t="s">
        <v>23</v>
      </c>
      <c r="J2" s="2" t="s">
        <v>277</v>
      </c>
      <c r="K2" s="6" t="s">
        <v>276</v>
      </c>
      <c r="L2" s="6" t="s">
        <v>278</v>
      </c>
      <c r="M2" s="6" t="s">
        <v>279</v>
      </c>
      <c r="N2" s="6" t="s">
        <v>280</v>
      </c>
      <c r="O2" s="6" t="s">
        <v>246</v>
      </c>
      <c r="P2" s="6" t="s">
        <v>247</v>
      </c>
    </row>
    <row r="3" spans="1:16" ht="30" customHeight="1">
      <c r="A3" s="8" t="s">
        <v>53</v>
      </c>
      <c r="B3" s="8" t="s">
        <v>16</v>
      </c>
      <c r="C3" s="9" t="s">
        <v>4</v>
      </c>
      <c r="D3" s="9" t="s">
        <v>2</v>
      </c>
      <c r="E3" s="9" t="s">
        <v>3</v>
      </c>
      <c r="F3" s="9" t="s">
        <v>72</v>
      </c>
      <c r="G3" s="8">
        <v>57</v>
      </c>
      <c r="H3" s="9"/>
      <c r="I3" s="8">
        <v>57</v>
      </c>
      <c r="J3" s="8">
        <f t="shared" ref="J3:J34" si="0">I3*0.4</f>
        <v>22.8</v>
      </c>
      <c r="K3" s="8" t="str">
        <f>VLOOKUP(A3:A14,'[1]第1场-考试数据'!$A$3:$B$62,2,0)</f>
        <v>101</v>
      </c>
      <c r="L3" s="8">
        <f>VLOOKUP(A3:A14,'[1]第1场-考试数据'!$A$3:$C$62,3,0)</f>
        <v>76.400000000000006</v>
      </c>
      <c r="M3" s="8">
        <f t="shared" ref="M3:M34" si="1">L3*0.6</f>
        <v>45.84</v>
      </c>
      <c r="N3" s="8">
        <f t="shared" ref="N3:N34" si="2">J3+M3</f>
        <v>68.64</v>
      </c>
      <c r="O3" s="9">
        <v>1</v>
      </c>
      <c r="P3" s="9"/>
    </row>
    <row r="4" spans="1:16" ht="30" customHeight="1">
      <c r="A4" s="8" t="s">
        <v>37</v>
      </c>
      <c r="B4" s="8" t="s">
        <v>38</v>
      </c>
      <c r="C4" s="9" t="s">
        <v>4</v>
      </c>
      <c r="D4" s="9" t="s">
        <v>2</v>
      </c>
      <c r="E4" s="9" t="s">
        <v>3</v>
      </c>
      <c r="F4" s="9" t="s">
        <v>72</v>
      </c>
      <c r="G4" s="8">
        <v>60</v>
      </c>
      <c r="H4" s="9"/>
      <c r="I4" s="8">
        <v>60</v>
      </c>
      <c r="J4" s="8">
        <f t="shared" si="0"/>
        <v>24</v>
      </c>
      <c r="K4" s="8" t="str">
        <f>VLOOKUP(A4:A23,'[1]第1场-考试数据'!$A$3:$B$62,2,0)</f>
        <v>92</v>
      </c>
      <c r="L4" s="8">
        <f>VLOOKUP(A4:A23,'[1]第1场-考试数据'!$A$3:$C$62,3,0)</f>
        <v>72.8</v>
      </c>
      <c r="M4" s="8">
        <f t="shared" si="1"/>
        <v>43.68</v>
      </c>
      <c r="N4" s="8">
        <f t="shared" si="2"/>
        <v>67.680000000000007</v>
      </c>
      <c r="O4" s="9">
        <v>2</v>
      </c>
      <c r="P4" s="9"/>
    </row>
    <row r="5" spans="1:16" ht="30" customHeight="1">
      <c r="A5" s="8" t="s">
        <v>34</v>
      </c>
      <c r="B5" s="8" t="s">
        <v>15</v>
      </c>
      <c r="C5" s="9" t="s">
        <v>4</v>
      </c>
      <c r="D5" s="9" t="s">
        <v>2</v>
      </c>
      <c r="E5" s="9" t="s">
        <v>3</v>
      </c>
      <c r="F5" s="9" t="s">
        <v>72</v>
      </c>
      <c r="G5" s="8">
        <v>61</v>
      </c>
      <c r="H5" s="9"/>
      <c r="I5" s="8">
        <v>61</v>
      </c>
      <c r="J5" s="8">
        <f t="shared" si="0"/>
        <v>24.400000000000002</v>
      </c>
      <c r="K5" s="8" t="str">
        <f>VLOOKUP(A5:A26,'[1]第1场-考试数据'!$A$3:$B$62,2,0)</f>
        <v>87</v>
      </c>
      <c r="L5" s="8">
        <f>VLOOKUP(A5:A26,'[1]第1场-考试数据'!$A$3:$C$62,3,0)</f>
        <v>70.8</v>
      </c>
      <c r="M5" s="8">
        <f t="shared" si="1"/>
        <v>42.48</v>
      </c>
      <c r="N5" s="8">
        <f t="shared" si="2"/>
        <v>66.88</v>
      </c>
      <c r="O5" s="9">
        <v>3</v>
      </c>
      <c r="P5" s="9"/>
    </row>
    <row r="6" spans="1:16" ht="30" customHeight="1">
      <c r="A6" s="8" t="s">
        <v>28</v>
      </c>
      <c r="B6" s="8" t="s">
        <v>29</v>
      </c>
      <c r="C6" s="9" t="s">
        <v>4</v>
      </c>
      <c r="D6" s="9" t="s">
        <v>2</v>
      </c>
      <c r="E6" s="9" t="s">
        <v>3</v>
      </c>
      <c r="F6" s="9" t="s">
        <v>72</v>
      </c>
      <c r="G6" s="8">
        <v>63</v>
      </c>
      <c r="H6" s="9"/>
      <c r="I6" s="8">
        <v>63</v>
      </c>
      <c r="J6" s="8">
        <f t="shared" si="0"/>
        <v>25.200000000000003</v>
      </c>
      <c r="K6" s="8" t="str">
        <f>VLOOKUP(A6:A30,'[1]第1场-考试数据'!$A$3:$B$62,2,0)</f>
        <v>78</v>
      </c>
      <c r="L6" s="8">
        <f>VLOOKUP(A6:A30,'[1]第1场-考试数据'!$A$3:$C$62,3,0)</f>
        <v>67.2</v>
      </c>
      <c r="M6" s="8">
        <f t="shared" si="1"/>
        <v>40.32</v>
      </c>
      <c r="N6" s="8">
        <f t="shared" si="2"/>
        <v>65.52000000000001</v>
      </c>
      <c r="O6" s="9">
        <v>4</v>
      </c>
      <c r="P6" s="9"/>
    </row>
    <row r="7" spans="1:16" ht="30" customHeight="1">
      <c r="A7" s="8" t="s">
        <v>66</v>
      </c>
      <c r="B7" s="8" t="s">
        <v>67</v>
      </c>
      <c r="C7" s="9" t="s">
        <v>4</v>
      </c>
      <c r="D7" s="9" t="s">
        <v>2</v>
      </c>
      <c r="E7" s="9" t="s">
        <v>3</v>
      </c>
      <c r="F7" s="9" t="s">
        <v>72</v>
      </c>
      <c r="G7" s="8">
        <v>55</v>
      </c>
      <c r="H7" s="9"/>
      <c r="I7" s="8">
        <v>55</v>
      </c>
      <c r="J7" s="8">
        <f t="shared" si="0"/>
        <v>22</v>
      </c>
      <c r="K7" s="8" t="str">
        <f>VLOOKUP(A7:A11,'[1]第1场-考试数据'!$A$3:$B$62,2,0)</f>
        <v>91</v>
      </c>
      <c r="L7" s="8">
        <f>VLOOKUP(A7:A11,'[1]第1场-考试数据'!$A$3:$C$62,3,0)</f>
        <v>72.400000000000006</v>
      </c>
      <c r="M7" s="8">
        <f t="shared" si="1"/>
        <v>43.440000000000005</v>
      </c>
      <c r="N7" s="8">
        <f t="shared" si="2"/>
        <v>65.44</v>
      </c>
      <c r="O7" s="9">
        <v>5</v>
      </c>
      <c r="P7" s="9"/>
    </row>
    <row r="8" spans="1:16" ht="30" customHeight="1">
      <c r="A8" s="8" t="s">
        <v>39</v>
      </c>
      <c r="B8" s="8" t="s">
        <v>40</v>
      </c>
      <c r="C8" s="9" t="s">
        <v>4</v>
      </c>
      <c r="D8" s="9" t="s">
        <v>2</v>
      </c>
      <c r="E8" s="9" t="s">
        <v>3</v>
      </c>
      <c r="F8" s="9" t="s">
        <v>72</v>
      </c>
      <c r="G8" s="8">
        <v>60</v>
      </c>
      <c r="H8" s="9"/>
      <c r="I8" s="8">
        <v>60</v>
      </c>
      <c r="J8" s="8">
        <f t="shared" si="0"/>
        <v>24</v>
      </c>
      <c r="K8" s="8" t="str">
        <f>VLOOKUP(A8:A26,'[1]第1场-考试数据'!$A$3:$B$62,2,0)</f>
        <v>81</v>
      </c>
      <c r="L8" s="8">
        <f>VLOOKUP(A8:A26,'[1]第1场-考试数据'!$A$3:$C$62,3,0)</f>
        <v>68.400000000000006</v>
      </c>
      <c r="M8" s="8">
        <f t="shared" si="1"/>
        <v>41.04</v>
      </c>
      <c r="N8" s="8">
        <f t="shared" si="2"/>
        <v>65.039999999999992</v>
      </c>
      <c r="O8" s="9">
        <v>6</v>
      </c>
      <c r="P8" s="9"/>
    </row>
    <row r="9" spans="1:16" ht="30" customHeight="1">
      <c r="A9" s="8" t="s">
        <v>24</v>
      </c>
      <c r="B9" s="8" t="s">
        <v>25</v>
      </c>
      <c r="C9" s="9" t="s">
        <v>4</v>
      </c>
      <c r="D9" s="9" t="s">
        <v>2</v>
      </c>
      <c r="E9" s="9" t="s">
        <v>3</v>
      </c>
      <c r="F9" s="9" t="s">
        <v>72</v>
      </c>
      <c r="G9" s="8">
        <v>64</v>
      </c>
      <c r="H9" s="9"/>
      <c r="I9" s="8">
        <v>64</v>
      </c>
      <c r="J9" s="8">
        <f t="shared" si="0"/>
        <v>25.6</v>
      </c>
      <c r="K9" s="8" t="str">
        <f>VLOOKUP(A9:A35,'[1]第1场-考试数据'!$A$3:$B$62,2,0)</f>
        <v>72</v>
      </c>
      <c r="L9" s="8">
        <f>VLOOKUP(A9:A35,'[1]第1场-考试数据'!$A$3:$C$62,3,0)</f>
        <v>64.8</v>
      </c>
      <c r="M9" s="8">
        <f t="shared" si="1"/>
        <v>38.879999999999995</v>
      </c>
      <c r="N9" s="8">
        <f t="shared" si="2"/>
        <v>64.47999999999999</v>
      </c>
      <c r="O9" s="9">
        <v>7</v>
      </c>
      <c r="P9" s="9"/>
    </row>
    <row r="10" spans="1:16" ht="30" customHeight="1">
      <c r="A10" s="8" t="s">
        <v>56</v>
      </c>
      <c r="B10" s="8" t="s">
        <v>57</v>
      </c>
      <c r="C10" s="9" t="s">
        <v>4</v>
      </c>
      <c r="D10" s="9" t="s">
        <v>2</v>
      </c>
      <c r="E10" s="9" t="s">
        <v>3</v>
      </c>
      <c r="F10" s="9" t="s">
        <v>72</v>
      </c>
      <c r="G10" s="8">
        <v>56</v>
      </c>
      <c r="H10" s="9"/>
      <c r="I10" s="8">
        <v>56</v>
      </c>
      <c r="J10" s="8">
        <f t="shared" si="0"/>
        <v>22.400000000000002</v>
      </c>
      <c r="K10" s="8" t="str">
        <f>VLOOKUP(A10:A19,'[1]第1场-考试数据'!$A$3:$B$62,2,0)</f>
        <v>84</v>
      </c>
      <c r="L10" s="8">
        <f>VLOOKUP(A10:A19,'[1]第1场-考试数据'!$A$3:$C$62,3,0)</f>
        <v>69.599999999999994</v>
      </c>
      <c r="M10" s="8">
        <f t="shared" si="1"/>
        <v>41.76</v>
      </c>
      <c r="N10" s="8">
        <f t="shared" si="2"/>
        <v>64.16</v>
      </c>
      <c r="O10" s="9">
        <v>8</v>
      </c>
      <c r="P10" s="9"/>
    </row>
    <row r="11" spans="1:16" ht="30" customHeight="1">
      <c r="A11" s="8" t="s">
        <v>30</v>
      </c>
      <c r="B11" s="8" t="s">
        <v>31</v>
      </c>
      <c r="C11" s="9" t="s">
        <v>4</v>
      </c>
      <c r="D11" s="9" t="s">
        <v>2</v>
      </c>
      <c r="E11" s="9" t="s">
        <v>3</v>
      </c>
      <c r="F11" s="9" t="s">
        <v>72</v>
      </c>
      <c r="G11" s="8">
        <v>62</v>
      </c>
      <c r="H11" s="9"/>
      <c r="I11" s="8">
        <v>62</v>
      </c>
      <c r="J11" s="8">
        <f t="shared" si="0"/>
        <v>24.8</v>
      </c>
      <c r="K11" s="8" t="str">
        <f>VLOOKUP(A11:A34,'[1]第1场-考试数据'!$A$3:$B$62,2,0)</f>
        <v>69</v>
      </c>
      <c r="L11" s="8">
        <f>VLOOKUP(A11:A34,'[1]第1场-考试数据'!$A$3:$C$62,3,0)</f>
        <v>63.6</v>
      </c>
      <c r="M11" s="8">
        <f t="shared" si="1"/>
        <v>38.159999999999997</v>
      </c>
      <c r="N11" s="8">
        <f t="shared" si="2"/>
        <v>62.959999999999994</v>
      </c>
      <c r="O11" s="9">
        <v>9</v>
      </c>
      <c r="P11" s="9"/>
    </row>
    <row r="12" spans="1:16" ht="30" customHeight="1">
      <c r="A12" s="10" t="s">
        <v>35</v>
      </c>
      <c r="B12" s="10" t="s">
        <v>36</v>
      </c>
      <c r="C12" s="11" t="s">
        <v>4</v>
      </c>
      <c r="D12" s="11" t="s">
        <v>2</v>
      </c>
      <c r="E12" s="11" t="s">
        <v>3</v>
      </c>
      <c r="F12" s="11" t="s">
        <v>72</v>
      </c>
      <c r="G12" s="10">
        <v>60</v>
      </c>
      <c r="H12" s="11"/>
      <c r="I12" s="10">
        <v>60</v>
      </c>
      <c r="J12" s="10">
        <f t="shared" si="0"/>
        <v>24</v>
      </c>
      <c r="K12" s="10" t="str">
        <f>VLOOKUP(A12:A32,'[1]第1场-考试数据'!$A$3:$B$62,2,0)</f>
        <v>72</v>
      </c>
      <c r="L12" s="10">
        <f>VLOOKUP(A12:A32,'[1]第1场-考试数据'!$A$3:$C$62,3,0)</f>
        <v>64.8</v>
      </c>
      <c r="M12" s="10">
        <f t="shared" si="1"/>
        <v>38.879999999999995</v>
      </c>
      <c r="N12" s="10">
        <f t="shared" si="2"/>
        <v>62.879999999999995</v>
      </c>
      <c r="O12" s="11">
        <v>10</v>
      </c>
      <c r="P12" s="11"/>
    </row>
    <row r="13" spans="1:16" ht="30" customHeight="1">
      <c r="A13" s="10" t="s">
        <v>47</v>
      </c>
      <c r="B13" s="10" t="s">
        <v>48</v>
      </c>
      <c r="C13" s="11" t="s">
        <v>4</v>
      </c>
      <c r="D13" s="11" t="s">
        <v>2</v>
      </c>
      <c r="E13" s="11" t="s">
        <v>3</v>
      </c>
      <c r="F13" s="11" t="s">
        <v>72</v>
      </c>
      <c r="G13" s="10">
        <v>57</v>
      </c>
      <c r="H13" s="11"/>
      <c r="I13" s="10">
        <v>57</v>
      </c>
      <c r="J13" s="10">
        <f t="shared" si="0"/>
        <v>22.8</v>
      </c>
      <c r="K13" s="10" t="str">
        <f>VLOOKUP(A13:A27,'[1]第1场-考试数据'!$A$3:$B$62,2,0)</f>
        <v>73</v>
      </c>
      <c r="L13" s="10">
        <f>VLOOKUP(A13:A27,'[1]第1场-考试数据'!$A$3:$C$62,3,0)</f>
        <v>65.2</v>
      </c>
      <c r="M13" s="10">
        <f t="shared" si="1"/>
        <v>39.119999999999997</v>
      </c>
      <c r="N13" s="10">
        <f t="shared" si="2"/>
        <v>61.92</v>
      </c>
      <c r="O13" s="11">
        <v>11</v>
      </c>
      <c r="P13" s="11"/>
    </row>
    <row r="14" spans="1:16" ht="30" customHeight="1">
      <c r="A14" s="10" t="s">
        <v>45</v>
      </c>
      <c r="B14" s="10" t="s">
        <v>46</v>
      </c>
      <c r="C14" s="11" t="s">
        <v>4</v>
      </c>
      <c r="D14" s="11" t="s">
        <v>2</v>
      </c>
      <c r="E14" s="11" t="s">
        <v>3</v>
      </c>
      <c r="F14" s="11" t="s">
        <v>72</v>
      </c>
      <c r="G14" s="10">
        <v>59</v>
      </c>
      <c r="H14" s="11"/>
      <c r="I14" s="10">
        <v>59</v>
      </c>
      <c r="J14" s="10">
        <f t="shared" si="0"/>
        <v>23.6</v>
      </c>
      <c r="K14" s="10" t="str">
        <f>VLOOKUP(A14:A29,'[1]第1场-考试数据'!$A$3:$B$62,2,0)</f>
        <v>68</v>
      </c>
      <c r="L14" s="10">
        <f>VLOOKUP(A14:A29,'[1]第1场-考试数据'!$A$3:$C$62,3,0)</f>
        <v>63.2</v>
      </c>
      <c r="M14" s="10">
        <f t="shared" si="1"/>
        <v>37.92</v>
      </c>
      <c r="N14" s="10">
        <f t="shared" si="2"/>
        <v>61.52</v>
      </c>
      <c r="O14" s="11">
        <v>12</v>
      </c>
      <c r="P14" s="11"/>
    </row>
    <row r="15" spans="1:16" ht="30" customHeight="1">
      <c r="A15" s="10" t="s">
        <v>41</v>
      </c>
      <c r="B15" s="10" t="s">
        <v>42</v>
      </c>
      <c r="C15" s="11" t="s">
        <v>4</v>
      </c>
      <c r="D15" s="11" t="s">
        <v>2</v>
      </c>
      <c r="E15" s="11" t="s">
        <v>3</v>
      </c>
      <c r="F15" s="11" t="s">
        <v>72</v>
      </c>
      <c r="G15" s="10">
        <v>60</v>
      </c>
      <c r="H15" s="11"/>
      <c r="I15" s="10">
        <v>60</v>
      </c>
      <c r="J15" s="10">
        <f t="shared" si="0"/>
        <v>24</v>
      </c>
      <c r="K15" s="10" t="str">
        <f>VLOOKUP(A15:A32,'[1]第1场-考试数据'!$A$3:$B$62,2,0)</f>
        <v>62</v>
      </c>
      <c r="L15" s="10">
        <f>VLOOKUP(A15:A32,'[1]第1场-考试数据'!$A$3:$C$62,3,0)</f>
        <v>60.8</v>
      </c>
      <c r="M15" s="10">
        <f t="shared" si="1"/>
        <v>36.479999999999997</v>
      </c>
      <c r="N15" s="10">
        <f t="shared" si="2"/>
        <v>60.48</v>
      </c>
      <c r="O15" s="11">
        <v>13</v>
      </c>
      <c r="P15" s="11"/>
    </row>
    <row r="16" spans="1:16" ht="30" customHeight="1">
      <c r="A16" s="10" t="s">
        <v>49</v>
      </c>
      <c r="B16" s="10" t="s">
        <v>50</v>
      </c>
      <c r="C16" s="11" t="s">
        <v>4</v>
      </c>
      <c r="D16" s="11" t="s">
        <v>2</v>
      </c>
      <c r="E16" s="11" t="s">
        <v>3</v>
      </c>
      <c r="F16" s="11" t="s">
        <v>72</v>
      </c>
      <c r="G16" s="10">
        <v>57</v>
      </c>
      <c r="H16" s="11"/>
      <c r="I16" s="10">
        <v>57</v>
      </c>
      <c r="J16" s="10">
        <f t="shared" si="0"/>
        <v>22.8</v>
      </c>
      <c r="K16" s="10" t="str">
        <f>VLOOKUP(A16:A29,'[1]第1场-考试数据'!$A$3:$B$62,2,0)</f>
        <v>65</v>
      </c>
      <c r="L16" s="10">
        <f>VLOOKUP(A16:A29,'[1]第1场-考试数据'!$A$3:$C$62,3,0)</f>
        <v>62</v>
      </c>
      <c r="M16" s="10">
        <f t="shared" si="1"/>
        <v>37.199999999999996</v>
      </c>
      <c r="N16" s="10">
        <f t="shared" si="2"/>
        <v>60</v>
      </c>
      <c r="O16" s="11">
        <v>14</v>
      </c>
      <c r="P16" s="11"/>
    </row>
    <row r="17" spans="1:16" ht="30" customHeight="1">
      <c r="A17" s="10" t="s">
        <v>250</v>
      </c>
      <c r="B17" s="10" t="s">
        <v>251</v>
      </c>
      <c r="C17" s="11" t="s">
        <v>4</v>
      </c>
      <c r="D17" s="11" t="s">
        <v>2</v>
      </c>
      <c r="E17" s="11" t="s">
        <v>3</v>
      </c>
      <c r="F17" s="11" t="s">
        <v>72</v>
      </c>
      <c r="G17" s="10">
        <v>53</v>
      </c>
      <c r="H17" s="11"/>
      <c r="I17" s="10">
        <v>53</v>
      </c>
      <c r="J17" s="10">
        <f t="shared" si="0"/>
        <v>21.200000000000003</v>
      </c>
      <c r="K17" s="10" t="str">
        <f>VLOOKUP(A17:A17,'[1]第1场-考试数据'!$A$3:$B$62,2,0)</f>
        <v>66</v>
      </c>
      <c r="L17" s="10">
        <f>VLOOKUP(A17:A17,'[1]第1场-考试数据'!$A$3:$C$62,3,0)</f>
        <v>62.4</v>
      </c>
      <c r="M17" s="10">
        <f t="shared" si="1"/>
        <v>37.44</v>
      </c>
      <c r="N17" s="10">
        <f t="shared" si="2"/>
        <v>58.64</v>
      </c>
      <c r="O17" s="11">
        <v>15</v>
      </c>
      <c r="P17" s="11"/>
    </row>
    <row r="18" spans="1:16" ht="30" customHeight="1">
      <c r="A18" s="10" t="s">
        <v>58</v>
      </c>
      <c r="B18" s="10" t="s">
        <v>59</v>
      </c>
      <c r="C18" s="11" t="s">
        <v>4</v>
      </c>
      <c r="D18" s="11" t="s">
        <v>2</v>
      </c>
      <c r="E18" s="11" t="s">
        <v>3</v>
      </c>
      <c r="F18" s="11" t="s">
        <v>72</v>
      </c>
      <c r="G18" s="10">
        <v>55</v>
      </c>
      <c r="H18" s="11"/>
      <c r="I18" s="10">
        <v>55</v>
      </c>
      <c r="J18" s="10">
        <f t="shared" si="0"/>
        <v>22</v>
      </c>
      <c r="K18" s="10" t="str">
        <f>VLOOKUP(A18:A26,'[1]第1场-考试数据'!$A$3:$B$62,2,0)</f>
        <v>62</v>
      </c>
      <c r="L18" s="10">
        <f>VLOOKUP(A18:A26,'[1]第1场-考试数据'!$A$3:$C$62,3,0)</f>
        <v>60.8</v>
      </c>
      <c r="M18" s="10">
        <f t="shared" si="1"/>
        <v>36.479999999999997</v>
      </c>
      <c r="N18" s="10">
        <f t="shared" si="2"/>
        <v>58.48</v>
      </c>
      <c r="O18" s="11">
        <v>16</v>
      </c>
      <c r="P18" s="11"/>
    </row>
    <row r="19" spans="1:16" ht="30" customHeight="1">
      <c r="A19" s="10" t="s">
        <v>43</v>
      </c>
      <c r="B19" s="10" t="s">
        <v>44</v>
      </c>
      <c r="C19" s="11" t="s">
        <v>4</v>
      </c>
      <c r="D19" s="11" t="s">
        <v>2</v>
      </c>
      <c r="E19" s="11" t="s">
        <v>3</v>
      </c>
      <c r="F19" s="11" t="s">
        <v>72</v>
      </c>
      <c r="G19" s="10">
        <v>59</v>
      </c>
      <c r="H19" s="11"/>
      <c r="I19" s="10">
        <v>59</v>
      </c>
      <c r="J19" s="10">
        <f t="shared" si="0"/>
        <v>23.6</v>
      </c>
      <c r="K19" s="10" t="str">
        <f>VLOOKUP(A19:A35,'[1]第1场-考试数据'!$A$3:$B$62,2,0)</f>
        <v>51</v>
      </c>
      <c r="L19" s="10">
        <f>VLOOKUP(A19:A35,'[1]第1场-考试数据'!$A$3:$C$62,3,0)</f>
        <v>56.4</v>
      </c>
      <c r="M19" s="10">
        <f t="shared" si="1"/>
        <v>33.839999999999996</v>
      </c>
      <c r="N19" s="10">
        <f t="shared" si="2"/>
        <v>57.44</v>
      </c>
      <c r="O19" s="11">
        <v>17</v>
      </c>
      <c r="P19" s="11"/>
    </row>
    <row r="20" spans="1:16" ht="30" customHeight="1">
      <c r="A20" s="10" t="s">
        <v>70</v>
      </c>
      <c r="B20" s="10" t="s">
        <v>71</v>
      </c>
      <c r="C20" s="11" t="s">
        <v>4</v>
      </c>
      <c r="D20" s="11" t="s">
        <v>2</v>
      </c>
      <c r="E20" s="11" t="s">
        <v>3</v>
      </c>
      <c r="F20" s="11" t="s">
        <v>72</v>
      </c>
      <c r="G20" s="10">
        <v>54</v>
      </c>
      <c r="H20" s="11"/>
      <c r="I20" s="10">
        <v>54</v>
      </c>
      <c r="J20" s="10">
        <f t="shared" si="0"/>
        <v>21.6</v>
      </c>
      <c r="K20" s="10" t="str">
        <f>VLOOKUP(A20:A22,'[1]第1场-考试数据'!$A$3:$B$62,2,0)</f>
        <v>59</v>
      </c>
      <c r="L20" s="10">
        <f>VLOOKUP(A20:A22,'[1]第1场-考试数据'!$A$3:$C$62,3,0)</f>
        <v>59.6</v>
      </c>
      <c r="M20" s="10">
        <f t="shared" si="1"/>
        <v>35.76</v>
      </c>
      <c r="N20" s="10">
        <f t="shared" si="2"/>
        <v>57.36</v>
      </c>
      <c r="O20" s="11">
        <v>18</v>
      </c>
      <c r="P20" s="11"/>
    </row>
    <row r="21" spans="1:16" ht="30" customHeight="1">
      <c r="A21" s="10" t="s">
        <v>54</v>
      </c>
      <c r="B21" s="10" t="s">
        <v>55</v>
      </c>
      <c r="C21" s="11" t="s">
        <v>4</v>
      </c>
      <c r="D21" s="11" t="s">
        <v>2</v>
      </c>
      <c r="E21" s="11" t="s">
        <v>3</v>
      </c>
      <c r="F21" s="11" t="s">
        <v>72</v>
      </c>
      <c r="G21" s="10">
        <v>56</v>
      </c>
      <c r="H21" s="11"/>
      <c r="I21" s="10">
        <v>56</v>
      </c>
      <c r="J21" s="10">
        <f t="shared" si="0"/>
        <v>22.400000000000002</v>
      </c>
      <c r="K21" s="10" t="str">
        <f>VLOOKUP(A21:A31,'[1]第1场-考试数据'!$A$3:$B$62,2,0)</f>
        <v>54</v>
      </c>
      <c r="L21" s="10">
        <f>VLOOKUP(A21:A31,'[1]第1场-考试数据'!$A$3:$C$62,3,0)</f>
        <v>57.6</v>
      </c>
      <c r="M21" s="10">
        <f t="shared" si="1"/>
        <v>34.56</v>
      </c>
      <c r="N21" s="10">
        <f t="shared" si="2"/>
        <v>56.960000000000008</v>
      </c>
      <c r="O21" s="11">
        <v>19</v>
      </c>
      <c r="P21" s="11"/>
    </row>
    <row r="22" spans="1:16" ht="30" customHeight="1">
      <c r="A22" s="10" t="s">
        <v>26</v>
      </c>
      <c r="B22" s="10" t="s">
        <v>27</v>
      </c>
      <c r="C22" s="11" t="s">
        <v>4</v>
      </c>
      <c r="D22" s="11" t="s">
        <v>2</v>
      </c>
      <c r="E22" s="11" t="s">
        <v>3</v>
      </c>
      <c r="F22" s="11" t="s">
        <v>72</v>
      </c>
      <c r="G22" s="10">
        <v>64</v>
      </c>
      <c r="H22" s="11"/>
      <c r="I22" s="10">
        <v>64</v>
      </c>
      <c r="J22" s="10">
        <f t="shared" si="0"/>
        <v>25.6</v>
      </c>
      <c r="K22" s="10" t="str">
        <f>VLOOKUP(A22:A47,'[1]第1场-考试数据'!$A$3:$B$62,2,0)</f>
        <v>40</v>
      </c>
      <c r="L22" s="10">
        <f>VLOOKUP(A22:A47,'[1]第1场-考试数据'!$A$3:$C$62,3,0)</f>
        <v>52</v>
      </c>
      <c r="M22" s="10">
        <f t="shared" si="1"/>
        <v>31.2</v>
      </c>
      <c r="N22" s="10">
        <f t="shared" si="2"/>
        <v>56.8</v>
      </c>
      <c r="O22" s="11">
        <v>20</v>
      </c>
      <c r="P22" s="11"/>
    </row>
    <row r="23" spans="1:16" ht="30" customHeight="1">
      <c r="A23" s="10" t="s">
        <v>51</v>
      </c>
      <c r="B23" s="10" t="s">
        <v>52</v>
      </c>
      <c r="C23" s="11" t="s">
        <v>4</v>
      </c>
      <c r="D23" s="11" t="s">
        <v>2</v>
      </c>
      <c r="E23" s="11" t="s">
        <v>3</v>
      </c>
      <c r="F23" s="11" t="s">
        <v>72</v>
      </c>
      <c r="G23" s="10">
        <v>57</v>
      </c>
      <c r="H23" s="11"/>
      <c r="I23" s="10">
        <v>57</v>
      </c>
      <c r="J23" s="10">
        <f t="shared" si="0"/>
        <v>22.8</v>
      </c>
      <c r="K23" s="10" t="str">
        <f>VLOOKUP(A23:A35,'[1]第1场-考试数据'!$A$3:$B$62,2,0)</f>
        <v>51</v>
      </c>
      <c r="L23" s="10">
        <f>VLOOKUP(A23:A35,'[1]第1场-考试数据'!$A$3:$C$62,3,0)</f>
        <v>56.4</v>
      </c>
      <c r="M23" s="10">
        <f t="shared" si="1"/>
        <v>33.839999999999996</v>
      </c>
      <c r="N23" s="10">
        <f t="shared" si="2"/>
        <v>56.64</v>
      </c>
      <c r="O23" s="11">
        <v>21</v>
      </c>
      <c r="P23" s="11"/>
    </row>
    <row r="24" spans="1:16" ht="30" customHeight="1">
      <c r="A24" s="10" t="s">
        <v>62</v>
      </c>
      <c r="B24" s="10" t="s">
        <v>63</v>
      </c>
      <c r="C24" s="11" t="s">
        <v>4</v>
      </c>
      <c r="D24" s="11" t="s">
        <v>2</v>
      </c>
      <c r="E24" s="11" t="s">
        <v>3</v>
      </c>
      <c r="F24" s="11" t="s">
        <v>72</v>
      </c>
      <c r="G24" s="10">
        <v>55</v>
      </c>
      <c r="H24" s="11"/>
      <c r="I24" s="10">
        <v>55</v>
      </c>
      <c r="J24" s="10">
        <f t="shared" si="0"/>
        <v>22</v>
      </c>
      <c r="K24" s="10" t="str">
        <f>VLOOKUP(A24:A30,'[1]第1场-考试数据'!$A$3:$B$62,2,0)</f>
        <v>54</v>
      </c>
      <c r="L24" s="10">
        <f>VLOOKUP(A24:A30,'[1]第1场-考试数据'!$A$3:$C$62,3,0)</f>
        <v>57.6</v>
      </c>
      <c r="M24" s="10">
        <f t="shared" si="1"/>
        <v>34.56</v>
      </c>
      <c r="N24" s="10">
        <f t="shared" si="2"/>
        <v>56.56</v>
      </c>
      <c r="O24" s="11">
        <v>22</v>
      </c>
      <c r="P24" s="11"/>
    </row>
    <row r="25" spans="1:16" ht="30" customHeight="1">
      <c r="A25" s="10" t="s">
        <v>64</v>
      </c>
      <c r="B25" s="10" t="s">
        <v>65</v>
      </c>
      <c r="C25" s="11" t="s">
        <v>4</v>
      </c>
      <c r="D25" s="11" t="s">
        <v>2</v>
      </c>
      <c r="E25" s="11" t="s">
        <v>3</v>
      </c>
      <c r="F25" s="11" t="s">
        <v>72</v>
      </c>
      <c r="G25" s="10">
        <v>55</v>
      </c>
      <c r="H25" s="11"/>
      <c r="I25" s="10">
        <v>55</v>
      </c>
      <c r="J25" s="10">
        <f t="shared" si="0"/>
        <v>22</v>
      </c>
      <c r="K25" s="10" t="str">
        <f>VLOOKUP(A25:A30,'[1]第1场-考试数据'!$A$3:$B$62,2,0)</f>
        <v>51</v>
      </c>
      <c r="L25" s="10">
        <f>VLOOKUP(A25:A30,'[1]第1场-考试数据'!$A$3:$C$62,3,0)</f>
        <v>56.4</v>
      </c>
      <c r="M25" s="10">
        <f t="shared" si="1"/>
        <v>33.839999999999996</v>
      </c>
      <c r="N25" s="10">
        <f t="shared" si="2"/>
        <v>55.839999999999996</v>
      </c>
      <c r="O25" s="11">
        <v>23</v>
      </c>
      <c r="P25" s="11"/>
    </row>
    <row r="26" spans="1:16" ht="30" customHeight="1">
      <c r="A26" s="10" t="s">
        <v>248</v>
      </c>
      <c r="B26" s="10" t="s">
        <v>249</v>
      </c>
      <c r="C26" s="11" t="s">
        <v>4</v>
      </c>
      <c r="D26" s="11" t="s">
        <v>2</v>
      </c>
      <c r="E26" s="11" t="s">
        <v>3</v>
      </c>
      <c r="F26" s="11" t="s">
        <v>72</v>
      </c>
      <c r="G26" s="10">
        <v>53</v>
      </c>
      <c r="H26" s="11"/>
      <c r="I26" s="10">
        <v>53</v>
      </c>
      <c r="J26" s="10">
        <f t="shared" si="0"/>
        <v>21.200000000000003</v>
      </c>
      <c r="K26" s="10" t="str">
        <f>VLOOKUP(A26:A27,'[1]第1场-考试数据'!$A$3:$B$62,2,0)</f>
        <v>54</v>
      </c>
      <c r="L26" s="10">
        <f>VLOOKUP(A26:A27,'[1]第1场-考试数据'!$A$3:$C$62,3,0)</f>
        <v>57.6</v>
      </c>
      <c r="M26" s="10">
        <f t="shared" si="1"/>
        <v>34.56</v>
      </c>
      <c r="N26" s="10">
        <f t="shared" si="2"/>
        <v>55.760000000000005</v>
      </c>
      <c r="O26" s="11">
        <v>24</v>
      </c>
      <c r="P26" s="11"/>
    </row>
    <row r="27" spans="1:16" ht="30" customHeight="1">
      <c r="A27" s="10" t="s">
        <v>68</v>
      </c>
      <c r="B27" s="10" t="s">
        <v>69</v>
      </c>
      <c r="C27" s="11" t="s">
        <v>4</v>
      </c>
      <c r="D27" s="11" t="s">
        <v>2</v>
      </c>
      <c r="E27" s="11" t="s">
        <v>3</v>
      </c>
      <c r="F27" s="11" t="s">
        <v>72</v>
      </c>
      <c r="G27" s="10">
        <v>54</v>
      </c>
      <c r="H27" s="11"/>
      <c r="I27" s="10">
        <v>54</v>
      </c>
      <c r="J27" s="10">
        <f t="shared" si="0"/>
        <v>21.6</v>
      </c>
      <c r="K27" s="10" t="str">
        <f>VLOOKUP(A27:A30,'[1]第1场-考试数据'!$A$3:$B$62,2,0)</f>
        <v>51</v>
      </c>
      <c r="L27" s="10">
        <f>VLOOKUP(A27:A30,'[1]第1场-考试数据'!$A$3:$C$62,3,0)</f>
        <v>56.4</v>
      </c>
      <c r="M27" s="10">
        <f t="shared" si="1"/>
        <v>33.839999999999996</v>
      </c>
      <c r="N27" s="10">
        <f t="shared" si="2"/>
        <v>55.44</v>
      </c>
      <c r="O27" s="11">
        <v>25</v>
      </c>
      <c r="P27" s="11"/>
    </row>
    <row r="28" spans="1:16" ht="30" customHeight="1">
      <c r="A28" s="10" t="s">
        <v>32</v>
      </c>
      <c r="B28" s="10" t="s">
        <v>33</v>
      </c>
      <c r="C28" s="11" t="s">
        <v>4</v>
      </c>
      <c r="D28" s="11" t="s">
        <v>2</v>
      </c>
      <c r="E28" s="11" t="s">
        <v>3</v>
      </c>
      <c r="F28" s="11" t="s">
        <v>72</v>
      </c>
      <c r="G28" s="10">
        <v>62</v>
      </c>
      <c r="H28" s="11"/>
      <c r="I28" s="10">
        <v>62</v>
      </c>
      <c r="J28" s="10">
        <f t="shared" si="0"/>
        <v>24.8</v>
      </c>
      <c r="K28" s="10" t="str">
        <f>VLOOKUP(A28:A50,'[1]第1场-考试数据'!$A$3:$B$62,2,0)</f>
        <v/>
      </c>
      <c r="L28" s="10">
        <f>VLOOKUP(A28:A50,'[1]第1场-考试数据'!$A$3:$C$62,3,0)</f>
        <v>0</v>
      </c>
      <c r="M28" s="10">
        <f t="shared" si="1"/>
        <v>0</v>
      </c>
      <c r="N28" s="10">
        <f t="shared" si="2"/>
        <v>24.8</v>
      </c>
      <c r="O28" s="11">
        <v>26</v>
      </c>
      <c r="P28" s="11" t="s">
        <v>310</v>
      </c>
    </row>
    <row r="29" spans="1:16" ht="30" customHeight="1">
      <c r="A29" s="10" t="s">
        <v>60</v>
      </c>
      <c r="B29" s="10" t="s">
        <v>61</v>
      </c>
      <c r="C29" s="11" t="s">
        <v>4</v>
      </c>
      <c r="D29" s="11" t="s">
        <v>2</v>
      </c>
      <c r="E29" s="11" t="s">
        <v>3</v>
      </c>
      <c r="F29" s="11" t="s">
        <v>72</v>
      </c>
      <c r="G29" s="10">
        <v>55</v>
      </c>
      <c r="H29" s="11"/>
      <c r="I29" s="10">
        <v>55</v>
      </c>
      <c r="J29" s="10">
        <f t="shared" si="0"/>
        <v>22</v>
      </c>
      <c r="K29" s="10" t="str">
        <f>VLOOKUP(A29:A36,'[1]第1场-考试数据'!$A$3:$B$62,2,0)</f>
        <v/>
      </c>
      <c r="L29" s="10">
        <f>VLOOKUP(A29:A36,'[1]第1场-考试数据'!$A$3:$C$62,3,0)</f>
        <v>0</v>
      </c>
      <c r="M29" s="10">
        <f t="shared" si="1"/>
        <v>0</v>
      </c>
      <c r="N29" s="10">
        <f t="shared" si="2"/>
        <v>22</v>
      </c>
      <c r="O29" s="11">
        <v>27</v>
      </c>
      <c r="P29" s="11" t="s">
        <v>310</v>
      </c>
    </row>
    <row r="30" spans="1:16" ht="30" customHeight="1">
      <c r="A30" s="8" t="s">
        <v>73</v>
      </c>
      <c r="B30" s="8" t="s">
        <v>74</v>
      </c>
      <c r="C30" s="9" t="s">
        <v>4</v>
      </c>
      <c r="D30" s="9" t="s">
        <v>80</v>
      </c>
      <c r="E30" s="9" t="s">
        <v>81</v>
      </c>
      <c r="F30" s="9" t="s">
        <v>13</v>
      </c>
      <c r="G30" s="8">
        <v>38</v>
      </c>
      <c r="H30" s="9"/>
      <c r="I30" s="8">
        <v>38</v>
      </c>
      <c r="J30" s="8">
        <f t="shared" si="0"/>
        <v>15.200000000000001</v>
      </c>
      <c r="K30" s="8" t="str">
        <f>VLOOKUP(A30:A32,'[1]第1场-考试数据'!$A$3:$B$62,2,0)</f>
        <v>68</v>
      </c>
      <c r="L30" s="8">
        <f>VLOOKUP(A30:A32,'[1]第1场-考试数据'!$A$3:$C$62,3,0)</f>
        <v>63.2</v>
      </c>
      <c r="M30" s="8">
        <f t="shared" si="1"/>
        <v>37.92</v>
      </c>
      <c r="N30" s="8">
        <f t="shared" si="2"/>
        <v>53.120000000000005</v>
      </c>
      <c r="O30" s="9">
        <v>1</v>
      </c>
      <c r="P30" s="9"/>
    </row>
    <row r="31" spans="1:16" ht="30" customHeight="1">
      <c r="A31" s="8" t="s">
        <v>77</v>
      </c>
      <c r="B31" s="8" t="s">
        <v>78</v>
      </c>
      <c r="C31" s="9" t="s">
        <v>4</v>
      </c>
      <c r="D31" s="9" t="s">
        <v>80</v>
      </c>
      <c r="E31" s="9" t="s">
        <v>81</v>
      </c>
      <c r="F31" s="9" t="s">
        <v>13</v>
      </c>
      <c r="G31" s="8">
        <v>32</v>
      </c>
      <c r="H31" s="9"/>
      <c r="I31" s="8">
        <v>32</v>
      </c>
      <c r="J31" s="8">
        <f t="shared" si="0"/>
        <v>12.8</v>
      </c>
      <c r="K31" s="8" t="str">
        <f>VLOOKUP(A31:A31,'[1]第1场-考试数据'!$A$3:$B$62,2,0)</f>
        <v>75</v>
      </c>
      <c r="L31" s="8">
        <f>VLOOKUP(A31:A31,'[1]第1场-考试数据'!$A$3:$C$62,3,0)</f>
        <v>66</v>
      </c>
      <c r="M31" s="8">
        <f t="shared" si="1"/>
        <v>39.6</v>
      </c>
      <c r="N31" s="8">
        <f t="shared" si="2"/>
        <v>52.400000000000006</v>
      </c>
      <c r="O31" s="9">
        <v>2</v>
      </c>
      <c r="P31" s="9"/>
    </row>
    <row r="32" spans="1:16" ht="30" customHeight="1">
      <c r="A32" s="10" t="s">
        <v>75</v>
      </c>
      <c r="B32" s="10" t="s">
        <v>76</v>
      </c>
      <c r="C32" s="11" t="s">
        <v>4</v>
      </c>
      <c r="D32" s="11" t="s">
        <v>80</v>
      </c>
      <c r="E32" s="11" t="s">
        <v>81</v>
      </c>
      <c r="F32" s="11" t="s">
        <v>13</v>
      </c>
      <c r="G32" s="10">
        <v>33</v>
      </c>
      <c r="H32" s="11"/>
      <c r="I32" s="10">
        <v>33</v>
      </c>
      <c r="J32" s="10">
        <f t="shared" si="0"/>
        <v>13.200000000000001</v>
      </c>
      <c r="K32" s="10" t="str">
        <f>VLOOKUP(A32:A33,'[1]第1场-考试数据'!$A$3:$B$62,2,0)</f>
        <v>57</v>
      </c>
      <c r="L32" s="10">
        <f>VLOOKUP(A32:A33,'[1]第1场-考试数据'!$A$3:$C$62,3,0)</f>
        <v>58.8</v>
      </c>
      <c r="M32" s="10">
        <f t="shared" si="1"/>
        <v>35.279999999999994</v>
      </c>
      <c r="N32" s="10">
        <f t="shared" si="2"/>
        <v>48.48</v>
      </c>
      <c r="O32" s="11">
        <v>3</v>
      </c>
      <c r="P32" s="11"/>
    </row>
    <row r="33" spans="1:16" ht="30" customHeight="1">
      <c r="A33" s="8" t="s">
        <v>82</v>
      </c>
      <c r="B33" s="8" t="s">
        <v>83</v>
      </c>
      <c r="C33" s="9" t="s">
        <v>4</v>
      </c>
      <c r="D33" s="9" t="s">
        <v>97</v>
      </c>
      <c r="E33" s="9" t="s">
        <v>5</v>
      </c>
      <c r="F33" s="9">
        <v>6</v>
      </c>
      <c r="G33" s="8">
        <v>50</v>
      </c>
      <c r="H33" s="9"/>
      <c r="I33" s="8">
        <v>50</v>
      </c>
      <c r="J33" s="8">
        <f t="shared" si="0"/>
        <v>20</v>
      </c>
      <c r="K33" s="8" t="str">
        <f>VLOOKUP(A33:A41,'[2]第2场-考试数据'!$A$3:$B$65,2,0)</f>
        <v>70</v>
      </c>
      <c r="L33" s="8">
        <f>VLOOKUP(A33:A41,'[2]第2场-考试数据'!$A$3:$C$65,3,0)</f>
        <v>64</v>
      </c>
      <c r="M33" s="8">
        <f t="shared" si="1"/>
        <v>38.4</v>
      </c>
      <c r="N33" s="8">
        <f t="shared" si="2"/>
        <v>58.4</v>
      </c>
      <c r="O33" s="9">
        <v>1</v>
      </c>
      <c r="P33" s="9"/>
    </row>
    <row r="34" spans="1:16" ht="30" customHeight="1">
      <c r="A34" s="8" t="s">
        <v>95</v>
      </c>
      <c r="B34" s="8" t="s">
        <v>96</v>
      </c>
      <c r="C34" s="9" t="s">
        <v>4</v>
      </c>
      <c r="D34" s="9" t="s">
        <v>97</v>
      </c>
      <c r="E34" s="9" t="s">
        <v>5</v>
      </c>
      <c r="F34" s="9">
        <v>6</v>
      </c>
      <c r="G34" s="8">
        <v>40</v>
      </c>
      <c r="H34" s="9"/>
      <c r="I34" s="8">
        <v>40</v>
      </c>
      <c r="J34" s="8">
        <f t="shared" si="0"/>
        <v>16</v>
      </c>
      <c r="K34" s="8" t="str">
        <f>VLOOKUP(A34:A35,'[2]第2场-考试数据'!$A$3:$B$65,2,0)</f>
        <v>72</v>
      </c>
      <c r="L34" s="8">
        <f>VLOOKUP(A34:A35,'[2]第2场-考试数据'!$A$3:$C$65,3,0)</f>
        <v>64.8</v>
      </c>
      <c r="M34" s="8">
        <f t="shared" si="1"/>
        <v>38.879999999999995</v>
      </c>
      <c r="N34" s="8">
        <f t="shared" si="2"/>
        <v>54.879999999999995</v>
      </c>
      <c r="O34" s="9">
        <v>2</v>
      </c>
      <c r="P34" s="9"/>
    </row>
    <row r="35" spans="1:16" ht="30" customHeight="1">
      <c r="A35" s="8" t="s">
        <v>84</v>
      </c>
      <c r="B35" s="8" t="s">
        <v>85</v>
      </c>
      <c r="C35" s="9" t="s">
        <v>4</v>
      </c>
      <c r="D35" s="9" t="s">
        <v>97</v>
      </c>
      <c r="E35" s="9" t="s">
        <v>5</v>
      </c>
      <c r="F35" s="9">
        <v>6</v>
      </c>
      <c r="G35" s="8">
        <v>47</v>
      </c>
      <c r="H35" s="9"/>
      <c r="I35" s="8">
        <v>47</v>
      </c>
      <c r="J35" s="8">
        <f t="shared" ref="J35:J66" si="3">I35*0.4</f>
        <v>18.8</v>
      </c>
      <c r="K35" s="8" t="str">
        <f>VLOOKUP(A35:A42,'[2]第2场-考试数据'!$A$3:$B$65,2,0)</f>
        <v>54</v>
      </c>
      <c r="L35" s="8">
        <f>VLOOKUP(A35:A42,'[2]第2场-考试数据'!$A$3:$C$65,3,0)</f>
        <v>57.6</v>
      </c>
      <c r="M35" s="8">
        <f t="shared" ref="M35:M66" si="4">L35*0.6</f>
        <v>34.56</v>
      </c>
      <c r="N35" s="8">
        <f t="shared" ref="N35:N66" si="5">J35+M35</f>
        <v>53.36</v>
      </c>
      <c r="O35" s="9">
        <v>3</v>
      </c>
      <c r="P35" s="9"/>
    </row>
    <row r="36" spans="1:16" ht="30" customHeight="1">
      <c r="A36" s="8" t="s">
        <v>93</v>
      </c>
      <c r="B36" s="8" t="s">
        <v>94</v>
      </c>
      <c r="C36" s="9" t="s">
        <v>4</v>
      </c>
      <c r="D36" s="9" t="s">
        <v>97</v>
      </c>
      <c r="E36" s="9" t="s">
        <v>5</v>
      </c>
      <c r="F36" s="9">
        <v>6</v>
      </c>
      <c r="G36" s="8">
        <v>40</v>
      </c>
      <c r="H36" s="9"/>
      <c r="I36" s="8">
        <v>40</v>
      </c>
      <c r="J36" s="8">
        <f t="shared" si="3"/>
        <v>16</v>
      </c>
      <c r="K36" s="8" t="str">
        <f>VLOOKUP(A36:A38,'[2]第2场-考试数据'!$A$3:$B$65,2,0)</f>
        <v>65</v>
      </c>
      <c r="L36" s="8">
        <f>VLOOKUP(A36:A38,'[2]第2场-考试数据'!$A$3:$C$65,3,0)</f>
        <v>62</v>
      </c>
      <c r="M36" s="8">
        <f t="shared" si="4"/>
        <v>37.199999999999996</v>
      </c>
      <c r="N36" s="8">
        <f t="shared" si="5"/>
        <v>53.199999999999996</v>
      </c>
      <c r="O36" s="9">
        <v>4</v>
      </c>
      <c r="P36" s="9"/>
    </row>
    <row r="37" spans="1:16" ht="30" customHeight="1">
      <c r="A37" s="8" t="s">
        <v>87</v>
      </c>
      <c r="B37" s="8" t="s">
        <v>88</v>
      </c>
      <c r="C37" s="9" t="s">
        <v>4</v>
      </c>
      <c r="D37" s="9" t="s">
        <v>97</v>
      </c>
      <c r="E37" s="9" t="s">
        <v>5</v>
      </c>
      <c r="F37" s="9">
        <v>6</v>
      </c>
      <c r="G37" s="8">
        <v>45</v>
      </c>
      <c r="H37" s="9"/>
      <c r="I37" s="8">
        <v>45</v>
      </c>
      <c r="J37" s="8">
        <f t="shared" si="3"/>
        <v>18</v>
      </c>
      <c r="K37" s="8" t="str">
        <f>VLOOKUP(A37:A42,'[2]第2场-考试数据'!$A$3:$B$65,2,0)</f>
        <v>42</v>
      </c>
      <c r="L37" s="8">
        <f>VLOOKUP(A37:A42,'[2]第2场-考试数据'!$A$3:$C$65,3,0)</f>
        <v>52.8</v>
      </c>
      <c r="M37" s="8">
        <f t="shared" si="4"/>
        <v>31.679999999999996</v>
      </c>
      <c r="N37" s="8">
        <f t="shared" si="5"/>
        <v>49.679999999999993</v>
      </c>
      <c r="O37" s="9">
        <v>5</v>
      </c>
      <c r="P37" s="9"/>
    </row>
    <row r="38" spans="1:16" ht="30" customHeight="1">
      <c r="A38" s="8" t="s">
        <v>274</v>
      </c>
      <c r="B38" s="8" t="s">
        <v>275</v>
      </c>
      <c r="C38" s="9" t="s">
        <v>4</v>
      </c>
      <c r="D38" s="9" t="s">
        <v>97</v>
      </c>
      <c r="E38" s="9" t="s">
        <v>5</v>
      </c>
      <c r="F38" s="9">
        <v>6</v>
      </c>
      <c r="G38" s="8">
        <v>38</v>
      </c>
      <c r="H38" s="9"/>
      <c r="I38" s="8">
        <v>38</v>
      </c>
      <c r="J38" s="8">
        <f t="shared" si="3"/>
        <v>15.200000000000001</v>
      </c>
      <c r="K38" s="8" t="str">
        <f>VLOOKUP(A38:A38,'[2]第2场-考试数据'!$A$3:$B$65,2,0)</f>
        <v>51</v>
      </c>
      <c r="L38" s="8">
        <f>VLOOKUP(A38:A38,'[2]第2场-考试数据'!$A$3:$C$65,3,0)</f>
        <v>56.4</v>
      </c>
      <c r="M38" s="8">
        <f t="shared" si="4"/>
        <v>33.839999999999996</v>
      </c>
      <c r="N38" s="8">
        <f t="shared" si="5"/>
        <v>49.04</v>
      </c>
      <c r="O38" s="9">
        <v>6</v>
      </c>
      <c r="P38" s="9"/>
    </row>
    <row r="39" spans="1:16" ht="30" customHeight="1">
      <c r="A39" s="10" t="s">
        <v>89</v>
      </c>
      <c r="B39" s="10" t="s">
        <v>90</v>
      </c>
      <c r="C39" s="11" t="s">
        <v>4</v>
      </c>
      <c r="D39" s="11" t="s">
        <v>97</v>
      </c>
      <c r="E39" s="11" t="s">
        <v>5</v>
      </c>
      <c r="F39" s="11">
        <v>6</v>
      </c>
      <c r="G39" s="10">
        <v>43</v>
      </c>
      <c r="H39" s="11"/>
      <c r="I39" s="10">
        <v>43</v>
      </c>
      <c r="J39" s="10">
        <f t="shared" si="3"/>
        <v>17.2</v>
      </c>
      <c r="K39" s="10" t="str">
        <f>VLOOKUP(A39:A43,'[2]第2场-考试数据'!$A$3:$B$65,2,0)</f>
        <v>41</v>
      </c>
      <c r="L39" s="10">
        <f>VLOOKUP(A39:A43,'[2]第2场-考试数据'!$A$3:$C$65,3,0)</f>
        <v>52.4</v>
      </c>
      <c r="M39" s="10">
        <f t="shared" si="4"/>
        <v>31.439999999999998</v>
      </c>
      <c r="N39" s="10">
        <f t="shared" si="5"/>
        <v>48.64</v>
      </c>
      <c r="O39" s="11">
        <v>7</v>
      </c>
      <c r="P39" s="11"/>
    </row>
    <row r="40" spans="1:16" ht="30" customHeight="1">
      <c r="A40" s="10" t="s">
        <v>86</v>
      </c>
      <c r="B40" s="10" t="s">
        <v>17</v>
      </c>
      <c r="C40" s="11" t="s">
        <v>4</v>
      </c>
      <c r="D40" s="11" t="s">
        <v>97</v>
      </c>
      <c r="E40" s="11" t="s">
        <v>5</v>
      </c>
      <c r="F40" s="11">
        <v>6</v>
      </c>
      <c r="G40" s="10">
        <v>46</v>
      </c>
      <c r="H40" s="11"/>
      <c r="I40" s="10">
        <v>46</v>
      </c>
      <c r="J40" s="10">
        <f t="shared" si="3"/>
        <v>18.400000000000002</v>
      </c>
      <c r="K40" s="10" t="str">
        <f>VLOOKUP(A40:A46,'[2]第2场-考试数据'!$A$3:$B$65,2,0)</f>
        <v>37</v>
      </c>
      <c r="L40" s="10">
        <v>0</v>
      </c>
      <c r="M40" s="10">
        <f t="shared" si="4"/>
        <v>0</v>
      </c>
      <c r="N40" s="10">
        <f t="shared" si="5"/>
        <v>18.400000000000002</v>
      </c>
      <c r="O40" s="11">
        <v>8</v>
      </c>
      <c r="P40" s="11" t="s">
        <v>311</v>
      </c>
    </row>
    <row r="41" spans="1:16" ht="30" customHeight="1">
      <c r="A41" s="10" t="s">
        <v>91</v>
      </c>
      <c r="B41" s="10" t="s">
        <v>92</v>
      </c>
      <c r="C41" s="11" t="s">
        <v>4</v>
      </c>
      <c r="D41" s="11" t="s">
        <v>97</v>
      </c>
      <c r="E41" s="11" t="s">
        <v>5</v>
      </c>
      <c r="F41" s="11">
        <v>6</v>
      </c>
      <c r="G41" s="10">
        <v>42</v>
      </c>
      <c r="H41" s="11"/>
      <c r="I41" s="10">
        <v>42</v>
      </c>
      <c r="J41" s="10">
        <f t="shared" si="3"/>
        <v>16.8</v>
      </c>
      <c r="K41" s="10" t="str">
        <f>VLOOKUP(A41:A44,'[2]第2场-考试数据'!$A$3:$B$65,2,0)</f>
        <v>28</v>
      </c>
      <c r="L41" s="10">
        <v>0</v>
      </c>
      <c r="M41" s="10">
        <f t="shared" si="4"/>
        <v>0</v>
      </c>
      <c r="N41" s="10">
        <f t="shared" si="5"/>
        <v>16.8</v>
      </c>
      <c r="O41" s="11">
        <v>9</v>
      </c>
      <c r="P41" s="11" t="s">
        <v>311</v>
      </c>
    </row>
    <row r="42" spans="1:16" ht="30" customHeight="1">
      <c r="A42" s="8" t="s">
        <v>102</v>
      </c>
      <c r="B42" s="8" t="s">
        <v>103</v>
      </c>
      <c r="C42" s="9" t="s">
        <v>14</v>
      </c>
      <c r="D42" s="9" t="s">
        <v>6</v>
      </c>
      <c r="E42" s="9" t="s">
        <v>12</v>
      </c>
      <c r="F42" s="9" t="s">
        <v>104</v>
      </c>
      <c r="G42" s="8">
        <v>52</v>
      </c>
      <c r="H42" s="9"/>
      <c r="I42" s="8">
        <v>52</v>
      </c>
      <c r="J42" s="8">
        <f t="shared" si="3"/>
        <v>20.8</v>
      </c>
      <c r="K42" s="8" t="str">
        <f>VLOOKUP(A42:A42,'[2]第2场-考试数据'!$A$3:$B$65,2,0)</f>
        <v>71</v>
      </c>
      <c r="L42" s="8">
        <f>VLOOKUP(A42:A42,'[2]第2场-考试数据'!$A$3:$C$65,3,0)</f>
        <v>64.400000000000006</v>
      </c>
      <c r="M42" s="8">
        <f t="shared" si="4"/>
        <v>38.64</v>
      </c>
      <c r="N42" s="8">
        <f t="shared" si="5"/>
        <v>59.44</v>
      </c>
      <c r="O42" s="9">
        <v>1</v>
      </c>
      <c r="P42" s="11"/>
    </row>
    <row r="43" spans="1:16" ht="30" customHeight="1">
      <c r="A43" s="10" t="s">
        <v>100</v>
      </c>
      <c r="B43" s="10" t="s">
        <v>101</v>
      </c>
      <c r="C43" s="11" t="s">
        <v>14</v>
      </c>
      <c r="D43" s="11" t="s">
        <v>6</v>
      </c>
      <c r="E43" s="11" t="s">
        <v>12</v>
      </c>
      <c r="F43" s="11" t="s">
        <v>104</v>
      </c>
      <c r="G43" s="10">
        <v>53</v>
      </c>
      <c r="H43" s="11" t="s">
        <v>312</v>
      </c>
      <c r="I43" s="10">
        <v>55</v>
      </c>
      <c r="J43" s="10">
        <f t="shared" si="3"/>
        <v>22</v>
      </c>
      <c r="K43" s="10" t="str">
        <f>VLOOKUP(A43:A44,'[2]第2场-考试数据'!$A$3:$B$65,2,0)</f>
        <v>63</v>
      </c>
      <c r="L43" s="10">
        <f>VLOOKUP(A43:A44,'[2]第2场-考试数据'!$A$3:$C$65,3,0)</f>
        <v>61.2</v>
      </c>
      <c r="M43" s="10">
        <f t="shared" si="4"/>
        <v>36.72</v>
      </c>
      <c r="N43" s="10">
        <f t="shared" si="5"/>
        <v>58.72</v>
      </c>
      <c r="O43" s="11">
        <v>2</v>
      </c>
      <c r="P43" s="11"/>
    </row>
    <row r="44" spans="1:16" ht="30" customHeight="1">
      <c r="A44" s="10" t="s">
        <v>98</v>
      </c>
      <c r="B44" s="10" t="s">
        <v>99</v>
      </c>
      <c r="C44" s="11" t="s">
        <v>14</v>
      </c>
      <c r="D44" s="11" t="s">
        <v>6</v>
      </c>
      <c r="E44" s="11" t="s">
        <v>12</v>
      </c>
      <c r="F44" s="11" t="s">
        <v>104</v>
      </c>
      <c r="G44" s="10">
        <v>57</v>
      </c>
      <c r="H44" s="11"/>
      <c r="I44" s="10">
        <v>57</v>
      </c>
      <c r="J44" s="10">
        <f t="shared" si="3"/>
        <v>22.8</v>
      </c>
      <c r="K44" s="10" t="str">
        <f>VLOOKUP(A44:A46,'[2]第2场-考试数据'!$A$3:$B$65,2,0)</f>
        <v>49</v>
      </c>
      <c r="L44" s="10">
        <f>VLOOKUP(A44:A46,'[2]第2场-考试数据'!$A$3:$C$65,3,0)</f>
        <v>55.6</v>
      </c>
      <c r="M44" s="10">
        <f t="shared" si="4"/>
        <v>33.36</v>
      </c>
      <c r="N44" s="10">
        <f t="shared" si="5"/>
        <v>56.16</v>
      </c>
      <c r="O44" s="11">
        <v>3</v>
      </c>
      <c r="P44" s="11"/>
    </row>
    <row r="45" spans="1:16" ht="30" customHeight="1">
      <c r="A45" s="8" t="s">
        <v>115</v>
      </c>
      <c r="B45" s="8" t="s">
        <v>116</v>
      </c>
      <c r="C45" s="9" t="s">
        <v>8</v>
      </c>
      <c r="D45" s="9" t="s">
        <v>6</v>
      </c>
      <c r="E45" s="9" t="s">
        <v>7</v>
      </c>
      <c r="F45" s="9" t="s">
        <v>166</v>
      </c>
      <c r="G45" s="8">
        <v>55</v>
      </c>
      <c r="H45" s="9"/>
      <c r="I45" s="8">
        <v>55</v>
      </c>
      <c r="J45" s="8">
        <f t="shared" si="3"/>
        <v>22</v>
      </c>
      <c r="K45" s="8">
        <v>94</v>
      </c>
      <c r="L45" s="8">
        <v>73.599999999999994</v>
      </c>
      <c r="M45" s="8">
        <f t="shared" si="4"/>
        <v>44.16</v>
      </c>
      <c r="N45" s="8">
        <f t="shared" si="5"/>
        <v>66.16</v>
      </c>
      <c r="O45" s="9">
        <v>1</v>
      </c>
      <c r="P45" s="11"/>
    </row>
    <row r="46" spans="1:16" ht="30" customHeight="1">
      <c r="A46" s="8" t="s">
        <v>119</v>
      </c>
      <c r="B46" s="8" t="s">
        <v>120</v>
      </c>
      <c r="C46" s="9" t="s">
        <v>8</v>
      </c>
      <c r="D46" s="9" t="s">
        <v>6</v>
      </c>
      <c r="E46" s="9" t="s">
        <v>7</v>
      </c>
      <c r="F46" s="9" t="s">
        <v>166</v>
      </c>
      <c r="G46" s="8">
        <v>54</v>
      </c>
      <c r="H46" s="9"/>
      <c r="I46" s="8">
        <v>54</v>
      </c>
      <c r="J46" s="8">
        <f t="shared" si="3"/>
        <v>21.6</v>
      </c>
      <c r="K46" s="8" t="str">
        <f>VLOOKUP(A46:A69,'[1]第1场-考试数据'!$A$3:$B$62,2,0)</f>
        <v>75</v>
      </c>
      <c r="L46" s="8">
        <f>VLOOKUP(A46:A69,'[1]第1场-考试数据'!$A$3:$C$62,3,0)</f>
        <v>66</v>
      </c>
      <c r="M46" s="8">
        <f t="shared" si="4"/>
        <v>39.6</v>
      </c>
      <c r="N46" s="8">
        <f t="shared" si="5"/>
        <v>61.2</v>
      </c>
      <c r="O46" s="9">
        <v>2</v>
      </c>
      <c r="P46" s="11"/>
    </row>
    <row r="47" spans="1:16" ht="30" customHeight="1">
      <c r="A47" s="8" t="s">
        <v>111</v>
      </c>
      <c r="B47" s="8" t="s">
        <v>112</v>
      </c>
      <c r="C47" s="9" t="s">
        <v>8</v>
      </c>
      <c r="D47" s="9" t="s">
        <v>6</v>
      </c>
      <c r="E47" s="9" t="s">
        <v>7</v>
      </c>
      <c r="F47" s="9" t="s">
        <v>166</v>
      </c>
      <c r="G47" s="8">
        <v>58</v>
      </c>
      <c r="H47" s="9"/>
      <c r="I47" s="8">
        <v>58</v>
      </c>
      <c r="J47" s="8">
        <f t="shared" si="3"/>
        <v>23.200000000000003</v>
      </c>
      <c r="K47" s="8" t="str">
        <f>VLOOKUP(A47:A74,'[1]第1场-考试数据'!$A$3:$B$62,2,0)</f>
        <v>66</v>
      </c>
      <c r="L47" s="8">
        <f>VLOOKUP(A47:A74,'[1]第1场-考试数据'!$A$3:$C$62,3,0)</f>
        <v>62.4</v>
      </c>
      <c r="M47" s="8">
        <f t="shared" si="4"/>
        <v>37.44</v>
      </c>
      <c r="N47" s="8">
        <f t="shared" si="5"/>
        <v>60.64</v>
      </c>
      <c r="O47" s="9">
        <v>3</v>
      </c>
      <c r="P47" s="11"/>
    </row>
    <row r="48" spans="1:16" ht="30" customHeight="1">
      <c r="A48" s="8" t="s">
        <v>125</v>
      </c>
      <c r="B48" s="8" t="s">
        <v>126</v>
      </c>
      <c r="C48" s="9" t="s">
        <v>8</v>
      </c>
      <c r="D48" s="9" t="s">
        <v>6</v>
      </c>
      <c r="E48" s="9" t="s">
        <v>7</v>
      </c>
      <c r="F48" s="9" t="s">
        <v>166</v>
      </c>
      <c r="G48" s="8">
        <v>53</v>
      </c>
      <c r="H48" s="9"/>
      <c r="I48" s="8">
        <v>53</v>
      </c>
      <c r="J48" s="8">
        <f t="shared" si="3"/>
        <v>21.200000000000003</v>
      </c>
      <c r="K48" s="8" t="str">
        <f>VLOOKUP(A48:A68,'[1]第1场-考试数据'!$A$3:$B$62,2,0)</f>
        <v>74</v>
      </c>
      <c r="L48" s="8">
        <f>VLOOKUP(A48:A68,'[1]第1场-考试数据'!$A$3:$C$62,3,0)</f>
        <v>65.599999999999994</v>
      </c>
      <c r="M48" s="8">
        <f t="shared" si="4"/>
        <v>39.359999999999992</v>
      </c>
      <c r="N48" s="8">
        <f t="shared" si="5"/>
        <v>60.559999999999995</v>
      </c>
      <c r="O48" s="9">
        <v>4</v>
      </c>
      <c r="P48" s="11"/>
    </row>
    <row r="49" spans="1:16" ht="30" customHeight="1">
      <c r="A49" s="8" t="s">
        <v>113</v>
      </c>
      <c r="B49" s="8" t="s">
        <v>114</v>
      </c>
      <c r="C49" s="9" t="s">
        <v>8</v>
      </c>
      <c r="D49" s="9" t="s">
        <v>6</v>
      </c>
      <c r="E49" s="9" t="s">
        <v>7</v>
      </c>
      <c r="F49" s="9" t="s">
        <v>166</v>
      </c>
      <c r="G49" s="8">
        <v>57</v>
      </c>
      <c r="H49" s="9"/>
      <c r="I49" s="8">
        <v>57</v>
      </c>
      <c r="J49" s="8">
        <f t="shared" si="3"/>
        <v>22.8</v>
      </c>
      <c r="K49" s="8" t="str">
        <f>VLOOKUP(A49:A75,'[1]第1场-考试数据'!$A$3:$B$62,2,0)</f>
        <v>67</v>
      </c>
      <c r="L49" s="8">
        <f>VLOOKUP(A49:A75,'[1]第1场-考试数据'!$A$3:$C$62,3,0)</f>
        <v>62.8</v>
      </c>
      <c r="M49" s="8">
        <f t="shared" si="4"/>
        <v>37.68</v>
      </c>
      <c r="N49" s="8">
        <f t="shared" si="5"/>
        <v>60.480000000000004</v>
      </c>
      <c r="O49" s="9">
        <v>5</v>
      </c>
      <c r="P49" s="11"/>
    </row>
    <row r="50" spans="1:16" ht="30" customHeight="1">
      <c r="A50" s="8" t="s">
        <v>123</v>
      </c>
      <c r="B50" s="8" t="s">
        <v>124</v>
      </c>
      <c r="C50" s="9" t="s">
        <v>8</v>
      </c>
      <c r="D50" s="9" t="s">
        <v>6</v>
      </c>
      <c r="E50" s="9" t="s">
        <v>7</v>
      </c>
      <c r="F50" s="9" t="s">
        <v>166</v>
      </c>
      <c r="G50" s="8">
        <v>53</v>
      </c>
      <c r="H50" s="9"/>
      <c r="I50" s="8">
        <v>53</v>
      </c>
      <c r="J50" s="8">
        <f t="shared" si="3"/>
        <v>21.200000000000003</v>
      </c>
      <c r="K50" s="8" t="str">
        <f>VLOOKUP(A50:A71,'[1]第1场-考试数据'!$A$3:$B$62,2,0)</f>
        <v>72</v>
      </c>
      <c r="L50" s="8">
        <f>VLOOKUP(A50:A71,'[1]第1场-考试数据'!$A$3:$C$62,3,0)</f>
        <v>64.8</v>
      </c>
      <c r="M50" s="8">
        <f t="shared" si="4"/>
        <v>38.879999999999995</v>
      </c>
      <c r="N50" s="8">
        <f t="shared" si="5"/>
        <v>60.08</v>
      </c>
      <c r="O50" s="9">
        <v>6</v>
      </c>
      <c r="P50" s="11"/>
    </row>
    <row r="51" spans="1:16" ht="30" customHeight="1">
      <c r="A51" s="8" t="s">
        <v>107</v>
      </c>
      <c r="B51" s="8" t="s">
        <v>108</v>
      </c>
      <c r="C51" s="9" t="s">
        <v>8</v>
      </c>
      <c r="D51" s="9" t="s">
        <v>6</v>
      </c>
      <c r="E51" s="9" t="s">
        <v>7</v>
      </c>
      <c r="F51" s="9" t="s">
        <v>166</v>
      </c>
      <c r="G51" s="8">
        <v>60</v>
      </c>
      <c r="H51" s="9"/>
      <c r="I51" s="8">
        <v>60</v>
      </c>
      <c r="J51" s="8">
        <f t="shared" si="3"/>
        <v>24</v>
      </c>
      <c r="K51" s="8" t="str">
        <f>VLOOKUP(A51:A80,'[1]第1场-考试数据'!$A$3:$B$62,2,0)</f>
        <v>59</v>
      </c>
      <c r="L51" s="8">
        <f>VLOOKUP(A51:A80,'[1]第1场-考试数据'!$A$3:$C$62,3,0)</f>
        <v>59.6</v>
      </c>
      <c r="M51" s="8">
        <f t="shared" si="4"/>
        <v>35.76</v>
      </c>
      <c r="N51" s="8">
        <f t="shared" si="5"/>
        <v>59.76</v>
      </c>
      <c r="O51" s="9">
        <v>7</v>
      </c>
      <c r="P51" s="11"/>
    </row>
    <row r="52" spans="1:16" ht="30" customHeight="1">
      <c r="A52" s="8" t="s">
        <v>121</v>
      </c>
      <c r="B52" s="8" t="s">
        <v>122</v>
      </c>
      <c r="C52" s="9" t="s">
        <v>8</v>
      </c>
      <c r="D52" s="9" t="s">
        <v>6</v>
      </c>
      <c r="E52" s="9" t="s">
        <v>7</v>
      </c>
      <c r="F52" s="9" t="s">
        <v>166</v>
      </c>
      <c r="G52" s="8">
        <v>54</v>
      </c>
      <c r="H52" s="9"/>
      <c r="I52" s="8">
        <v>54</v>
      </c>
      <c r="J52" s="8">
        <f t="shared" si="3"/>
        <v>21.6</v>
      </c>
      <c r="K52" s="8" t="str">
        <f>VLOOKUP(A52:A74,'[1]第1场-考试数据'!$A$3:$B$62,2,0)</f>
        <v>68</v>
      </c>
      <c r="L52" s="8">
        <f>VLOOKUP(A52:A74,'[1]第1场-考试数据'!$A$3:$C$62,3,0)</f>
        <v>63.2</v>
      </c>
      <c r="M52" s="8">
        <f t="shared" si="4"/>
        <v>37.92</v>
      </c>
      <c r="N52" s="8">
        <f t="shared" si="5"/>
        <v>59.52</v>
      </c>
      <c r="O52" s="9">
        <v>8</v>
      </c>
      <c r="P52" s="11"/>
    </row>
    <row r="53" spans="1:16" ht="30" customHeight="1">
      <c r="A53" s="8" t="s">
        <v>135</v>
      </c>
      <c r="B53" s="8" t="s">
        <v>136</v>
      </c>
      <c r="C53" s="9" t="s">
        <v>8</v>
      </c>
      <c r="D53" s="9" t="s">
        <v>6</v>
      </c>
      <c r="E53" s="9" t="s">
        <v>7</v>
      </c>
      <c r="F53" s="9" t="s">
        <v>166</v>
      </c>
      <c r="G53" s="8">
        <v>49</v>
      </c>
      <c r="H53" s="9"/>
      <c r="I53" s="8">
        <v>49</v>
      </c>
      <c r="J53" s="8">
        <f t="shared" si="3"/>
        <v>19.600000000000001</v>
      </c>
      <c r="K53" s="8" t="str">
        <f>VLOOKUP(A53:A68,'[1]第1场-考试数据'!$A$3:$B$62,2,0)</f>
        <v>70</v>
      </c>
      <c r="L53" s="8">
        <f>VLOOKUP(A53:A68,'[1]第1场-考试数据'!$A$3:$C$62,3,0)</f>
        <v>64</v>
      </c>
      <c r="M53" s="8">
        <f t="shared" si="4"/>
        <v>38.4</v>
      </c>
      <c r="N53" s="8">
        <f t="shared" si="5"/>
        <v>58</v>
      </c>
      <c r="O53" s="9">
        <v>9</v>
      </c>
      <c r="P53" s="11"/>
    </row>
    <row r="54" spans="1:16" ht="30" customHeight="1">
      <c r="A54" s="8" t="s">
        <v>139</v>
      </c>
      <c r="B54" s="8" t="s">
        <v>140</v>
      </c>
      <c r="C54" s="9" t="s">
        <v>8</v>
      </c>
      <c r="D54" s="9" t="s">
        <v>6</v>
      </c>
      <c r="E54" s="9" t="s">
        <v>7</v>
      </c>
      <c r="F54" s="9" t="s">
        <v>166</v>
      </c>
      <c r="G54" s="8">
        <v>47</v>
      </c>
      <c r="H54" s="9"/>
      <c r="I54" s="8">
        <v>47</v>
      </c>
      <c r="J54" s="8">
        <f t="shared" si="3"/>
        <v>18.8</v>
      </c>
      <c r="K54" s="8" t="str">
        <f>VLOOKUP(A54:A67,'[1]第1场-考试数据'!$A$3:$B$62,2,0)</f>
        <v>73</v>
      </c>
      <c r="L54" s="8">
        <f>VLOOKUP(A54:A67,'[1]第1场-考试数据'!$A$3:$C$62,3,0)</f>
        <v>65.2</v>
      </c>
      <c r="M54" s="8">
        <f t="shared" si="4"/>
        <v>39.119999999999997</v>
      </c>
      <c r="N54" s="8">
        <f t="shared" si="5"/>
        <v>57.92</v>
      </c>
      <c r="O54" s="9">
        <v>10</v>
      </c>
      <c r="P54" s="11"/>
    </row>
    <row r="55" spans="1:16" ht="30" customHeight="1">
      <c r="A55" s="10" t="s">
        <v>131</v>
      </c>
      <c r="B55" s="10" t="s">
        <v>132</v>
      </c>
      <c r="C55" s="11" t="s">
        <v>8</v>
      </c>
      <c r="D55" s="11" t="s">
        <v>6</v>
      </c>
      <c r="E55" s="11" t="s">
        <v>7</v>
      </c>
      <c r="F55" s="11" t="s">
        <v>166</v>
      </c>
      <c r="G55" s="10">
        <v>50</v>
      </c>
      <c r="H55" s="11"/>
      <c r="I55" s="10">
        <v>50</v>
      </c>
      <c r="J55" s="10">
        <f t="shared" si="3"/>
        <v>20</v>
      </c>
      <c r="K55" s="10" t="str">
        <f>VLOOKUP(A55:A72,'[1]第1场-考试数据'!$A$3:$B$62,2,0)</f>
        <v>67</v>
      </c>
      <c r="L55" s="10">
        <f>VLOOKUP(A55:A72,'[1]第1场-考试数据'!$A$3:$C$62,3,0)</f>
        <v>62.8</v>
      </c>
      <c r="M55" s="10">
        <f t="shared" si="4"/>
        <v>37.68</v>
      </c>
      <c r="N55" s="10">
        <f t="shared" si="5"/>
        <v>57.68</v>
      </c>
      <c r="O55" s="11">
        <v>11</v>
      </c>
      <c r="P55" s="11"/>
    </row>
    <row r="56" spans="1:16" ht="30" customHeight="1">
      <c r="A56" s="10" t="s">
        <v>109</v>
      </c>
      <c r="B56" s="10" t="s">
        <v>110</v>
      </c>
      <c r="C56" s="11" t="s">
        <v>8</v>
      </c>
      <c r="D56" s="11" t="s">
        <v>6</v>
      </c>
      <c r="E56" s="11" t="s">
        <v>7</v>
      </c>
      <c r="F56" s="11" t="s">
        <v>166</v>
      </c>
      <c r="G56" s="10">
        <v>60</v>
      </c>
      <c r="H56" s="11"/>
      <c r="I56" s="10">
        <v>60</v>
      </c>
      <c r="J56" s="10">
        <f t="shared" si="3"/>
        <v>24</v>
      </c>
      <c r="K56" s="10" t="str">
        <f>VLOOKUP(A56:A84,'[1]第1场-考试数据'!$A$3:$B$62,2,0)</f>
        <v>49</v>
      </c>
      <c r="L56" s="10">
        <f>VLOOKUP(A56:A84,'[1]第1场-考试数据'!$A$3:$C$62,3,0)</f>
        <v>55.6</v>
      </c>
      <c r="M56" s="10">
        <f t="shared" si="4"/>
        <v>33.36</v>
      </c>
      <c r="N56" s="10">
        <f t="shared" si="5"/>
        <v>57.36</v>
      </c>
      <c r="O56" s="11">
        <v>12</v>
      </c>
      <c r="P56" s="11"/>
    </row>
    <row r="57" spans="1:16" ht="30" customHeight="1">
      <c r="A57" s="10" t="s">
        <v>105</v>
      </c>
      <c r="B57" s="10" t="s">
        <v>106</v>
      </c>
      <c r="C57" s="11" t="s">
        <v>8</v>
      </c>
      <c r="D57" s="11" t="s">
        <v>6</v>
      </c>
      <c r="E57" s="11" t="s">
        <v>7</v>
      </c>
      <c r="F57" s="11" t="s">
        <v>166</v>
      </c>
      <c r="G57" s="10">
        <v>61</v>
      </c>
      <c r="H57" s="11"/>
      <c r="I57" s="10">
        <v>61</v>
      </c>
      <c r="J57" s="10">
        <f t="shared" si="3"/>
        <v>24.400000000000002</v>
      </c>
      <c r="K57" s="10" t="str">
        <f>VLOOKUP(A57:A87,'[1]第1场-考试数据'!$A$3:$B$62,2,0)</f>
        <v>45</v>
      </c>
      <c r="L57" s="10">
        <f>VLOOKUP(A57:A87,'[1]第1场-考试数据'!$A$3:$C$62,3,0)</f>
        <v>54</v>
      </c>
      <c r="M57" s="10">
        <f t="shared" si="4"/>
        <v>32.4</v>
      </c>
      <c r="N57" s="10">
        <f t="shared" si="5"/>
        <v>56.8</v>
      </c>
      <c r="O57" s="11">
        <v>13</v>
      </c>
      <c r="P57" s="11"/>
    </row>
    <row r="58" spans="1:16" ht="30" customHeight="1">
      <c r="A58" s="10" t="s">
        <v>127</v>
      </c>
      <c r="B58" s="10" t="s">
        <v>128</v>
      </c>
      <c r="C58" s="11" t="s">
        <v>8</v>
      </c>
      <c r="D58" s="11" t="s">
        <v>6</v>
      </c>
      <c r="E58" s="11" t="s">
        <v>7</v>
      </c>
      <c r="F58" s="11" t="s">
        <v>166</v>
      </c>
      <c r="G58" s="10">
        <v>51</v>
      </c>
      <c r="H58" s="11"/>
      <c r="I58" s="10">
        <v>51</v>
      </c>
      <c r="J58" s="10">
        <f t="shared" si="3"/>
        <v>20.400000000000002</v>
      </c>
      <c r="K58" s="10" t="str">
        <f>VLOOKUP(A58:A77,'[1]第1场-考试数据'!$A$3:$B$62,2,0)</f>
        <v>61</v>
      </c>
      <c r="L58" s="10">
        <f>VLOOKUP(A58:A77,'[1]第1场-考试数据'!$A$3:$C$62,3,0)</f>
        <v>60.4</v>
      </c>
      <c r="M58" s="10">
        <f t="shared" si="4"/>
        <v>36.239999999999995</v>
      </c>
      <c r="N58" s="10">
        <f t="shared" si="5"/>
        <v>56.64</v>
      </c>
      <c r="O58" s="11">
        <v>14</v>
      </c>
      <c r="P58" s="11"/>
    </row>
    <row r="59" spans="1:16" ht="30" customHeight="1">
      <c r="A59" s="10" t="s">
        <v>133</v>
      </c>
      <c r="B59" s="10" t="s">
        <v>134</v>
      </c>
      <c r="C59" s="11" t="s">
        <v>8</v>
      </c>
      <c r="D59" s="11" t="s">
        <v>6</v>
      </c>
      <c r="E59" s="11" t="s">
        <v>7</v>
      </c>
      <c r="F59" s="11" t="s">
        <v>166</v>
      </c>
      <c r="G59" s="10">
        <v>49</v>
      </c>
      <c r="H59" s="11"/>
      <c r="I59" s="10">
        <v>49</v>
      </c>
      <c r="J59" s="10">
        <f t="shared" si="3"/>
        <v>19.600000000000001</v>
      </c>
      <c r="K59" s="10" t="str">
        <f>VLOOKUP(A59:A75,'[1]第1场-考试数据'!$A$3:$B$62,2,0)</f>
        <v>64</v>
      </c>
      <c r="L59" s="10">
        <f>VLOOKUP(A59:A75,'[1]第1场-考试数据'!$A$3:$C$62,3,0)</f>
        <v>61.6</v>
      </c>
      <c r="M59" s="10">
        <f t="shared" si="4"/>
        <v>36.96</v>
      </c>
      <c r="N59" s="10">
        <f t="shared" si="5"/>
        <v>56.56</v>
      </c>
      <c r="O59" s="11">
        <v>15</v>
      </c>
      <c r="P59" s="11"/>
    </row>
    <row r="60" spans="1:16" ht="30" customHeight="1">
      <c r="A60" s="10" t="s">
        <v>160</v>
      </c>
      <c r="B60" s="10" t="s">
        <v>161</v>
      </c>
      <c r="C60" s="11" t="s">
        <v>8</v>
      </c>
      <c r="D60" s="11" t="s">
        <v>6</v>
      </c>
      <c r="E60" s="11" t="s">
        <v>7</v>
      </c>
      <c r="F60" s="11" t="s">
        <v>166</v>
      </c>
      <c r="G60" s="10">
        <v>43</v>
      </c>
      <c r="H60" s="11"/>
      <c r="I60" s="10">
        <v>43</v>
      </c>
      <c r="J60" s="10">
        <f t="shared" si="3"/>
        <v>17.2</v>
      </c>
      <c r="K60" s="10" t="str">
        <f>VLOOKUP(A60:A62,'[1]第1场-考试数据'!$A$3:$B$62,2,0)</f>
        <v>66</v>
      </c>
      <c r="L60" s="10">
        <f>VLOOKUP(A60:A62,'[1]第1场-考试数据'!$A$3:$C$62,3,0)</f>
        <v>62.4</v>
      </c>
      <c r="M60" s="10">
        <f t="shared" si="4"/>
        <v>37.44</v>
      </c>
      <c r="N60" s="10">
        <f t="shared" si="5"/>
        <v>54.64</v>
      </c>
      <c r="O60" s="11">
        <v>16</v>
      </c>
      <c r="P60" s="11"/>
    </row>
    <row r="61" spans="1:16" ht="30" customHeight="1">
      <c r="A61" s="10" t="s">
        <v>153</v>
      </c>
      <c r="B61" s="10" t="s">
        <v>154</v>
      </c>
      <c r="C61" s="11" t="s">
        <v>8</v>
      </c>
      <c r="D61" s="11" t="s">
        <v>6</v>
      </c>
      <c r="E61" s="11" t="s">
        <v>7</v>
      </c>
      <c r="F61" s="11" t="s">
        <v>166</v>
      </c>
      <c r="G61" s="10">
        <v>44</v>
      </c>
      <c r="H61" s="11"/>
      <c r="I61" s="10">
        <v>44</v>
      </c>
      <c r="J61" s="10">
        <f t="shared" si="3"/>
        <v>17.600000000000001</v>
      </c>
      <c r="K61" s="10" t="str">
        <f>VLOOKUP(A61:A67,'[1]第1场-考试数据'!$A$3:$B$62,2,0)</f>
        <v>64</v>
      </c>
      <c r="L61" s="10">
        <f>VLOOKUP(A61:A67,'[1]第1场-考试数据'!$A$3:$C$62,3,0)</f>
        <v>61.6</v>
      </c>
      <c r="M61" s="10">
        <f t="shared" si="4"/>
        <v>36.96</v>
      </c>
      <c r="N61" s="10">
        <f t="shared" si="5"/>
        <v>54.56</v>
      </c>
      <c r="O61" s="11">
        <v>17</v>
      </c>
      <c r="P61" s="11"/>
    </row>
    <row r="62" spans="1:16" ht="30" customHeight="1">
      <c r="A62" s="10" t="s">
        <v>155</v>
      </c>
      <c r="B62" s="10" t="s">
        <v>11</v>
      </c>
      <c r="C62" s="11" t="s">
        <v>8</v>
      </c>
      <c r="D62" s="11" t="s">
        <v>6</v>
      </c>
      <c r="E62" s="11" t="s">
        <v>7</v>
      </c>
      <c r="F62" s="11" t="s">
        <v>166</v>
      </c>
      <c r="G62" s="10">
        <v>44</v>
      </c>
      <c r="H62" s="11"/>
      <c r="I62" s="10">
        <v>44</v>
      </c>
      <c r="J62" s="10">
        <f t="shared" si="3"/>
        <v>17.600000000000001</v>
      </c>
      <c r="K62" s="10" t="str">
        <f>VLOOKUP(A62:A67,'[1]第1场-考试数据'!$A$3:$B$62,2,0)</f>
        <v>63</v>
      </c>
      <c r="L62" s="10">
        <f>VLOOKUP(A62:A67,'[1]第1场-考试数据'!$A$3:$C$62,3,0)</f>
        <v>61.2</v>
      </c>
      <c r="M62" s="10">
        <f t="shared" si="4"/>
        <v>36.72</v>
      </c>
      <c r="N62" s="10">
        <f t="shared" si="5"/>
        <v>54.32</v>
      </c>
      <c r="O62" s="11">
        <v>18</v>
      </c>
      <c r="P62" s="11"/>
    </row>
    <row r="63" spans="1:16" ht="30" customHeight="1">
      <c r="A63" s="10" t="s">
        <v>151</v>
      </c>
      <c r="B63" s="10" t="s">
        <v>152</v>
      </c>
      <c r="C63" s="11" t="s">
        <v>8</v>
      </c>
      <c r="D63" s="11" t="s">
        <v>6</v>
      </c>
      <c r="E63" s="11" t="s">
        <v>7</v>
      </c>
      <c r="F63" s="11" t="s">
        <v>166</v>
      </c>
      <c r="G63" s="10">
        <v>45</v>
      </c>
      <c r="H63" s="11"/>
      <c r="I63" s="10">
        <v>45</v>
      </c>
      <c r="J63" s="10">
        <f t="shared" si="3"/>
        <v>18</v>
      </c>
      <c r="K63" s="10" t="str">
        <f>VLOOKUP(A63:A70,'[1]第1场-考试数据'!$A$3:$B$62,2,0)</f>
        <v>60</v>
      </c>
      <c r="L63" s="10">
        <f>VLOOKUP(A63:A70,'[1]第1场-考试数据'!$A$3:$C$62,3,0)</f>
        <v>60</v>
      </c>
      <c r="M63" s="10">
        <f t="shared" si="4"/>
        <v>36</v>
      </c>
      <c r="N63" s="10">
        <f t="shared" si="5"/>
        <v>54</v>
      </c>
      <c r="O63" s="11">
        <v>19</v>
      </c>
      <c r="P63" s="11"/>
    </row>
    <row r="64" spans="1:16" ht="30" customHeight="1">
      <c r="A64" s="10" t="s">
        <v>129</v>
      </c>
      <c r="B64" s="10" t="s">
        <v>130</v>
      </c>
      <c r="C64" s="11" t="s">
        <v>8</v>
      </c>
      <c r="D64" s="11" t="s">
        <v>6</v>
      </c>
      <c r="E64" s="11" t="s">
        <v>7</v>
      </c>
      <c r="F64" s="11" t="s">
        <v>166</v>
      </c>
      <c r="G64" s="10">
        <v>51</v>
      </c>
      <c r="H64" s="11"/>
      <c r="I64" s="10">
        <v>51</v>
      </c>
      <c r="J64" s="10">
        <f t="shared" si="3"/>
        <v>20.400000000000002</v>
      </c>
      <c r="K64" s="10" t="str">
        <f>VLOOKUP(A64:A82,'[1]第1场-考试数据'!$A$3:$B$62,2,0)</f>
        <v>47</v>
      </c>
      <c r="L64" s="10">
        <f>VLOOKUP(A64:A82,'[1]第1场-考试数据'!$A$3:$C$62,3,0)</f>
        <v>54.8</v>
      </c>
      <c r="M64" s="10">
        <f t="shared" si="4"/>
        <v>32.879999999999995</v>
      </c>
      <c r="N64" s="10">
        <f t="shared" si="5"/>
        <v>53.28</v>
      </c>
      <c r="O64" s="11">
        <v>20</v>
      </c>
      <c r="P64" s="11"/>
    </row>
    <row r="65" spans="1:16" ht="30" customHeight="1">
      <c r="A65" s="10" t="s">
        <v>143</v>
      </c>
      <c r="B65" s="10" t="s">
        <v>144</v>
      </c>
      <c r="C65" s="11" t="s">
        <v>8</v>
      </c>
      <c r="D65" s="11" t="s">
        <v>6</v>
      </c>
      <c r="E65" s="11" t="s">
        <v>7</v>
      </c>
      <c r="F65" s="11" t="s">
        <v>166</v>
      </c>
      <c r="G65" s="10">
        <v>46</v>
      </c>
      <c r="H65" s="11"/>
      <c r="I65" s="10">
        <v>46</v>
      </c>
      <c r="J65" s="10">
        <f t="shared" si="3"/>
        <v>18.400000000000002</v>
      </c>
      <c r="K65" s="10" t="str">
        <f>VLOOKUP(A65:A76,'[1]第1场-考试数据'!$A$3:$B$62,2,0)</f>
        <v>54</v>
      </c>
      <c r="L65" s="10">
        <f>VLOOKUP(A65:A76,'[1]第1场-考试数据'!$A$3:$C$62,3,0)</f>
        <v>57.6</v>
      </c>
      <c r="M65" s="10">
        <f t="shared" si="4"/>
        <v>34.56</v>
      </c>
      <c r="N65" s="10">
        <f t="shared" si="5"/>
        <v>52.960000000000008</v>
      </c>
      <c r="O65" s="11">
        <v>21</v>
      </c>
      <c r="P65" s="11"/>
    </row>
    <row r="66" spans="1:16" ht="30" customHeight="1">
      <c r="A66" s="10" t="s">
        <v>164</v>
      </c>
      <c r="B66" s="10" t="s">
        <v>165</v>
      </c>
      <c r="C66" s="11" t="s">
        <v>8</v>
      </c>
      <c r="D66" s="11" t="s">
        <v>6</v>
      </c>
      <c r="E66" s="11" t="s">
        <v>7</v>
      </c>
      <c r="F66" s="11" t="s">
        <v>166</v>
      </c>
      <c r="G66" s="10">
        <v>42</v>
      </c>
      <c r="H66" s="11"/>
      <c r="I66" s="10">
        <v>42</v>
      </c>
      <c r="J66" s="10">
        <f t="shared" si="3"/>
        <v>16.8</v>
      </c>
      <c r="K66" s="10" t="str">
        <f>VLOOKUP(A66:A66,'[1]第1场-考试数据'!$A$3:$B$62,2,0)</f>
        <v>60</v>
      </c>
      <c r="L66" s="10">
        <f>VLOOKUP(A66:A66,'[1]第1场-考试数据'!$A$3:$C$62,3,0)</f>
        <v>60</v>
      </c>
      <c r="M66" s="10">
        <f t="shared" si="4"/>
        <v>36</v>
      </c>
      <c r="N66" s="10">
        <f t="shared" si="5"/>
        <v>52.8</v>
      </c>
      <c r="O66" s="11">
        <v>22</v>
      </c>
      <c r="P66" s="11"/>
    </row>
    <row r="67" spans="1:16" ht="30" customHeight="1">
      <c r="A67" s="10" t="s">
        <v>141</v>
      </c>
      <c r="B67" s="10" t="s">
        <v>142</v>
      </c>
      <c r="C67" s="11" t="s">
        <v>8</v>
      </c>
      <c r="D67" s="11" t="s">
        <v>6</v>
      </c>
      <c r="E67" s="11" t="s">
        <v>7</v>
      </c>
      <c r="F67" s="11" t="s">
        <v>166</v>
      </c>
      <c r="G67" s="10">
        <v>47</v>
      </c>
      <c r="H67" s="11"/>
      <c r="I67" s="10">
        <v>47</v>
      </c>
      <c r="J67" s="10">
        <f t="shared" ref="J67:J98" si="6">I67*0.4</f>
        <v>18.8</v>
      </c>
      <c r="K67" s="10" t="str">
        <f>VLOOKUP(A67:A79,'[1]第1场-考试数据'!$A$3:$B$62,2,0)</f>
        <v>50</v>
      </c>
      <c r="L67" s="10">
        <f>VLOOKUP(A67:A79,'[1]第1场-考试数据'!$A$3:$C$62,3,0)</f>
        <v>56</v>
      </c>
      <c r="M67" s="10">
        <f t="shared" ref="M67:M98" si="7">L67*0.6</f>
        <v>33.6</v>
      </c>
      <c r="N67" s="10">
        <f t="shared" ref="N67:N98" si="8">J67+M67</f>
        <v>52.400000000000006</v>
      </c>
      <c r="O67" s="11">
        <v>23</v>
      </c>
      <c r="P67" s="11"/>
    </row>
    <row r="68" spans="1:16" ht="30" customHeight="1">
      <c r="A68" s="10" t="s">
        <v>149</v>
      </c>
      <c r="B68" s="10" t="s">
        <v>150</v>
      </c>
      <c r="C68" s="11" t="s">
        <v>8</v>
      </c>
      <c r="D68" s="11" t="s">
        <v>6</v>
      </c>
      <c r="E68" s="11" t="s">
        <v>7</v>
      </c>
      <c r="F68" s="11" t="s">
        <v>166</v>
      </c>
      <c r="G68" s="10">
        <v>46</v>
      </c>
      <c r="H68" s="11"/>
      <c r="I68" s="10">
        <v>46</v>
      </c>
      <c r="J68" s="10">
        <f t="shared" si="6"/>
        <v>18.400000000000002</v>
      </c>
      <c r="K68" s="10" t="str">
        <f>VLOOKUP(A68:A76,'[1]第1场-考试数据'!$A$3:$B$62,2,0)</f>
        <v>51</v>
      </c>
      <c r="L68" s="10">
        <f>VLOOKUP(A68:A76,'[1]第1场-考试数据'!$A$3:$C$62,3,0)</f>
        <v>56.4</v>
      </c>
      <c r="M68" s="10">
        <f t="shared" si="7"/>
        <v>33.839999999999996</v>
      </c>
      <c r="N68" s="10">
        <f t="shared" si="8"/>
        <v>52.239999999999995</v>
      </c>
      <c r="O68" s="11">
        <v>24</v>
      </c>
      <c r="P68" s="11"/>
    </row>
    <row r="69" spans="1:16" ht="30" customHeight="1">
      <c r="A69" s="10" t="s">
        <v>137</v>
      </c>
      <c r="B69" s="10" t="s">
        <v>138</v>
      </c>
      <c r="C69" s="11" t="s">
        <v>8</v>
      </c>
      <c r="D69" s="11" t="s">
        <v>6</v>
      </c>
      <c r="E69" s="11" t="s">
        <v>7</v>
      </c>
      <c r="F69" s="11" t="s">
        <v>166</v>
      </c>
      <c r="G69" s="10">
        <v>47</v>
      </c>
      <c r="H69" s="11"/>
      <c r="I69" s="10">
        <v>47</v>
      </c>
      <c r="J69" s="10">
        <f t="shared" si="6"/>
        <v>18.8</v>
      </c>
      <c r="K69" s="10" t="str">
        <f>VLOOKUP(A69:A83,'[1]第1场-考试数据'!$A$3:$B$62,2,0)</f>
        <v>47</v>
      </c>
      <c r="L69" s="10">
        <f>VLOOKUP(A69:A83,'[1]第1场-考试数据'!$A$3:$C$62,3,0)</f>
        <v>54.8</v>
      </c>
      <c r="M69" s="10">
        <f t="shared" si="7"/>
        <v>32.879999999999995</v>
      </c>
      <c r="N69" s="10">
        <f t="shared" si="8"/>
        <v>51.679999999999993</v>
      </c>
      <c r="O69" s="11">
        <v>25</v>
      </c>
      <c r="P69" s="11"/>
    </row>
    <row r="70" spans="1:16" ht="30" customHeight="1">
      <c r="A70" s="10" t="s">
        <v>145</v>
      </c>
      <c r="B70" s="10" t="s">
        <v>146</v>
      </c>
      <c r="C70" s="11" t="s">
        <v>8</v>
      </c>
      <c r="D70" s="11" t="s">
        <v>6</v>
      </c>
      <c r="E70" s="11" t="s">
        <v>7</v>
      </c>
      <c r="F70" s="11" t="s">
        <v>166</v>
      </c>
      <c r="G70" s="10">
        <v>46</v>
      </c>
      <c r="H70" s="11"/>
      <c r="I70" s="10">
        <v>46</v>
      </c>
      <c r="J70" s="10">
        <f t="shared" si="6"/>
        <v>18.400000000000002</v>
      </c>
      <c r="K70" s="10" t="str">
        <f>VLOOKUP(A70:A80,'[1]第1场-考试数据'!$A$3:$B$62,2,0)</f>
        <v>48</v>
      </c>
      <c r="L70" s="10">
        <f>VLOOKUP(A70:A80,'[1]第1场-考试数据'!$A$3:$C$62,3,0)</f>
        <v>55.2</v>
      </c>
      <c r="M70" s="10">
        <f t="shared" si="7"/>
        <v>33.119999999999997</v>
      </c>
      <c r="N70" s="10">
        <f t="shared" si="8"/>
        <v>51.519999999999996</v>
      </c>
      <c r="O70" s="11">
        <v>26</v>
      </c>
      <c r="P70" s="11"/>
    </row>
    <row r="71" spans="1:16" ht="30" customHeight="1">
      <c r="A71" s="10" t="s">
        <v>158</v>
      </c>
      <c r="B71" s="10" t="s">
        <v>159</v>
      </c>
      <c r="C71" s="11" t="s">
        <v>8</v>
      </c>
      <c r="D71" s="11" t="s">
        <v>6</v>
      </c>
      <c r="E71" s="11" t="s">
        <v>7</v>
      </c>
      <c r="F71" s="11" t="s">
        <v>166</v>
      </c>
      <c r="G71" s="10">
        <v>43</v>
      </c>
      <c r="H71" s="11"/>
      <c r="I71" s="10">
        <v>43</v>
      </c>
      <c r="J71" s="10">
        <f t="shared" si="6"/>
        <v>17.2</v>
      </c>
      <c r="K71" s="10" t="str">
        <f>VLOOKUP(A71:A74,'[1]第1场-考试数据'!$A$3:$B$62,2,0)</f>
        <v>53</v>
      </c>
      <c r="L71" s="10">
        <f>VLOOKUP(A71:A74,'[1]第1场-考试数据'!$A$3:$C$62,3,0)</f>
        <v>57.2</v>
      </c>
      <c r="M71" s="10">
        <f t="shared" si="7"/>
        <v>34.32</v>
      </c>
      <c r="N71" s="10">
        <f t="shared" si="8"/>
        <v>51.519999999999996</v>
      </c>
      <c r="O71" s="11">
        <v>26</v>
      </c>
      <c r="P71" s="11"/>
    </row>
    <row r="72" spans="1:16" ht="30" customHeight="1">
      <c r="A72" s="10" t="s">
        <v>156</v>
      </c>
      <c r="B72" s="10" t="s">
        <v>157</v>
      </c>
      <c r="C72" s="11" t="s">
        <v>8</v>
      </c>
      <c r="D72" s="11" t="s">
        <v>6</v>
      </c>
      <c r="E72" s="11" t="s">
        <v>7</v>
      </c>
      <c r="F72" s="11" t="s">
        <v>166</v>
      </c>
      <c r="G72" s="10">
        <v>43</v>
      </c>
      <c r="H72" s="11"/>
      <c r="I72" s="10">
        <v>43</v>
      </c>
      <c r="J72" s="10">
        <f t="shared" si="6"/>
        <v>17.2</v>
      </c>
      <c r="K72" s="10" t="str">
        <f>VLOOKUP(A72:A76,'[1]第1场-考试数据'!$A$3:$B$62,2,0)</f>
        <v>45</v>
      </c>
      <c r="L72" s="10">
        <f>VLOOKUP(A72:A76,'[1]第1场-考试数据'!$A$3:$C$62,3,0)</f>
        <v>54</v>
      </c>
      <c r="M72" s="10">
        <f t="shared" si="7"/>
        <v>32.4</v>
      </c>
      <c r="N72" s="10">
        <f t="shared" si="8"/>
        <v>49.599999999999994</v>
      </c>
      <c r="O72" s="11">
        <v>28</v>
      </c>
      <c r="P72" s="11"/>
    </row>
    <row r="73" spans="1:16" ht="30" customHeight="1">
      <c r="A73" s="10" t="s">
        <v>162</v>
      </c>
      <c r="B73" s="10" t="s">
        <v>163</v>
      </c>
      <c r="C73" s="11" t="s">
        <v>8</v>
      </c>
      <c r="D73" s="11" t="s">
        <v>6</v>
      </c>
      <c r="E73" s="11" t="s">
        <v>7</v>
      </c>
      <c r="F73" s="11" t="s">
        <v>166</v>
      </c>
      <c r="G73" s="10">
        <v>42</v>
      </c>
      <c r="H73" s="11"/>
      <c r="I73" s="10">
        <v>42</v>
      </c>
      <c r="J73" s="10">
        <f t="shared" si="6"/>
        <v>16.8</v>
      </c>
      <c r="K73" s="10" t="str">
        <f>VLOOKUP(A73:A74,'[1]第1场-考试数据'!$A$3:$B$62,2,0)</f>
        <v>43</v>
      </c>
      <c r="L73" s="10">
        <f>VLOOKUP(A73:A74,'[1]第1场-考试数据'!$A$3:$C$62,3,0)</f>
        <v>53.2</v>
      </c>
      <c r="M73" s="10">
        <f t="shared" si="7"/>
        <v>31.92</v>
      </c>
      <c r="N73" s="10">
        <f t="shared" si="8"/>
        <v>48.72</v>
      </c>
      <c r="O73" s="11">
        <v>29</v>
      </c>
      <c r="P73" s="11"/>
    </row>
    <row r="74" spans="1:16" ht="30" customHeight="1">
      <c r="A74" s="10" t="s">
        <v>117</v>
      </c>
      <c r="B74" s="10" t="s">
        <v>118</v>
      </c>
      <c r="C74" s="11" t="s">
        <v>8</v>
      </c>
      <c r="D74" s="11" t="s">
        <v>6</v>
      </c>
      <c r="E74" s="11" t="s">
        <v>7</v>
      </c>
      <c r="F74" s="11" t="s">
        <v>166</v>
      </c>
      <c r="G74" s="10">
        <v>54</v>
      </c>
      <c r="H74" s="11"/>
      <c r="I74" s="10">
        <v>54</v>
      </c>
      <c r="J74" s="10">
        <f t="shared" si="6"/>
        <v>21.6</v>
      </c>
      <c r="K74" s="10" t="str">
        <f>VLOOKUP(A74:A98,'[1]第1场-考试数据'!$A$3:$B$62,2,0)</f>
        <v>38</v>
      </c>
      <c r="L74" s="10">
        <v>0</v>
      </c>
      <c r="M74" s="10">
        <f t="shared" si="7"/>
        <v>0</v>
      </c>
      <c r="N74" s="10">
        <f t="shared" si="8"/>
        <v>21.6</v>
      </c>
      <c r="O74" s="11">
        <v>30</v>
      </c>
      <c r="P74" s="11" t="s">
        <v>313</v>
      </c>
    </row>
    <row r="75" spans="1:16" ht="30" customHeight="1">
      <c r="A75" s="10" t="s">
        <v>147</v>
      </c>
      <c r="B75" s="10" t="s">
        <v>148</v>
      </c>
      <c r="C75" s="11" t="s">
        <v>8</v>
      </c>
      <c r="D75" s="11" t="s">
        <v>6</v>
      </c>
      <c r="E75" s="11" t="s">
        <v>7</v>
      </c>
      <c r="F75" s="11" t="s">
        <v>166</v>
      </c>
      <c r="G75" s="10">
        <v>46</v>
      </c>
      <c r="H75" s="11"/>
      <c r="I75" s="10">
        <v>46</v>
      </c>
      <c r="J75" s="10">
        <f t="shared" si="6"/>
        <v>18.400000000000002</v>
      </c>
      <c r="K75" s="10" t="str">
        <f>VLOOKUP(A75:A84,'[1]第1场-考试数据'!$A$3:$B$62,2,0)</f>
        <v/>
      </c>
      <c r="L75" s="10">
        <f>VLOOKUP(A75:A84,'[1]第1场-考试数据'!$A$3:$C$62,3,0)</f>
        <v>0</v>
      </c>
      <c r="M75" s="10">
        <f t="shared" si="7"/>
        <v>0</v>
      </c>
      <c r="N75" s="10">
        <f t="shared" si="8"/>
        <v>18.400000000000002</v>
      </c>
      <c r="O75" s="11">
        <v>31</v>
      </c>
      <c r="P75" s="11" t="s">
        <v>314</v>
      </c>
    </row>
    <row r="76" spans="1:16" ht="30" customHeight="1">
      <c r="A76" s="8" t="s">
        <v>211</v>
      </c>
      <c r="B76" s="8" t="s">
        <v>212</v>
      </c>
      <c r="C76" s="9" t="s">
        <v>10</v>
      </c>
      <c r="D76" s="9" t="s">
        <v>6</v>
      </c>
      <c r="E76" s="9" t="s">
        <v>9</v>
      </c>
      <c r="F76" s="9" t="s">
        <v>245</v>
      </c>
      <c r="G76" s="8">
        <v>52</v>
      </c>
      <c r="H76" s="9"/>
      <c r="I76" s="8">
        <v>52</v>
      </c>
      <c r="J76" s="8">
        <f t="shared" si="6"/>
        <v>20.8</v>
      </c>
      <c r="K76" s="8" t="str">
        <f>VLOOKUP(A76:A125,'[2]第2场-考试数据'!$A$3:$B$65,2,0)</f>
        <v>107</v>
      </c>
      <c r="L76" s="8">
        <f>VLOOKUP(A76:A125,'[2]第2场-考试数据'!$A$3:$C$65,3,0)</f>
        <v>78.8</v>
      </c>
      <c r="M76" s="8">
        <f t="shared" si="7"/>
        <v>47.279999999999994</v>
      </c>
      <c r="N76" s="8">
        <f t="shared" si="8"/>
        <v>68.08</v>
      </c>
      <c r="O76" s="9">
        <v>1</v>
      </c>
      <c r="P76" s="11"/>
    </row>
    <row r="77" spans="1:16" ht="30" customHeight="1">
      <c r="A77" s="8" t="s">
        <v>171</v>
      </c>
      <c r="B77" s="8" t="s">
        <v>172</v>
      </c>
      <c r="C77" s="9" t="s">
        <v>10</v>
      </c>
      <c r="D77" s="9" t="s">
        <v>6</v>
      </c>
      <c r="E77" s="9" t="s">
        <v>9</v>
      </c>
      <c r="F77" s="9" t="s">
        <v>245</v>
      </c>
      <c r="G77" s="8">
        <v>61</v>
      </c>
      <c r="H77" s="9"/>
      <c r="I77" s="8">
        <v>61</v>
      </c>
      <c r="J77" s="8">
        <f t="shared" si="6"/>
        <v>24.400000000000002</v>
      </c>
      <c r="K77" s="8" t="str">
        <f>VLOOKUP(A77:A126,'[2]第2场-考试数据'!$A$3:$B$65,2,0)</f>
        <v>83</v>
      </c>
      <c r="L77" s="8">
        <f>VLOOKUP(A77:A126,'[2]第2场-考试数据'!$A$3:$C$65,3,0)</f>
        <v>69.2</v>
      </c>
      <c r="M77" s="8">
        <f t="shared" si="7"/>
        <v>41.52</v>
      </c>
      <c r="N77" s="8">
        <f t="shared" si="8"/>
        <v>65.92</v>
      </c>
      <c r="O77" s="9">
        <v>2</v>
      </c>
      <c r="P77" s="11"/>
    </row>
    <row r="78" spans="1:16" ht="30" customHeight="1">
      <c r="A78" s="8" t="s">
        <v>209</v>
      </c>
      <c r="B78" s="8" t="s">
        <v>210</v>
      </c>
      <c r="C78" s="9" t="s">
        <v>10</v>
      </c>
      <c r="D78" s="9" t="s">
        <v>6</v>
      </c>
      <c r="E78" s="9" t="s">
        <v>9</v>
      </c>
      <c r="F78" s="9" t="s">
        <v>245</v>
      </c>
      <c r="G78" s="8">
        <v>52</v>
      </c>
      <c r="H78" s="9"/>
      <c r="I78" s="8">
        <v>52</v>
      </c>
      <c r="J78" s="8">
        <f t="shared" si="6"/>
        <v>20.8</v>
      </c>
      <c r="K78" s="8" t="str">
        <f>VLOOKUP(A78:A127,'[2]第2场-考试数据'!$A$3:$B$65,2,0)</f>
        <v>84</v>
      </c>
      <c r="L78" s="8">
        <f>VLOOKUP(A78:A127,'[2]第2场-考试数据'!$A$3:$C$65,3,0)</f>
        <v>69.599999999999994</v>
      </c>
      <c r="M78" s="8">
        <f t="shared" si="7"/>
        <v>41.76</v>
      </c>
      <c r="N78" s="8">
        <f t="shared" si="8"/>
        <v>62.56</v>
      </c>
      <c r="O78" s="9">
        <v>3</v>
      </c>
      <c r="P78" s="11"/>
    </row>
    <row r="79" spans="1:16" ht="30" customHeight="1">
      <c r="A79" s="8" t="s">
        <v>207</v>
      </c>
      <c r="B79" s="8" t="s">
        <v>208</v>
      </c>
      <c r="C79" s="9" t="s">
        <v>10</v>
      </c>
      <c r="D79" s="9" t="s">
        <v>6</v>
      </c>
      <c r="E79" s="9" t="s">
        <v>9</v>
      </c>
      <c r="F79" s="9" t="s">
        <v>245</v>
      </c>
      <c r="G79" s="8">
        <v>52</v>
      </c>
      <c r="H79" s="9"/>
      <c r="I79" s="8">
        <v>52</v>
      </c>
      <c r="J79" s="8">
        <f t="shared" si="6"/>
        <v>20.8</v>
      </c>
      <c r="K79" s="8" t="str">
        <f>VLOOKUP(A79:A128,'[2]第2场-考试数据'!$A$3:$B$65,2,0)</f>
        <v>82</v>
      </c>
      <c r="L79" s="8">
        <f>VLOOKUP(A79:A128,'[2]第2场-考试数据'!$A$3:$C$65,3,0)</f>
        <v>68.8</v>
      </c>
      <c r="M79" s="8">
        <f t="shared" si="7"/>
        <v>41.279999999999994</v>
      </c>
      <c r="N79" s="8">
        <f t="shared" si="8"/>
        <v>62.08</v>
      </c>
      <c r="O79" s="9">
        <v>4</v>
      </c>
      <c r="P79" s="11"/>
    </row>
    <row r="80" spans="1:16" ht="30" customHeight="1">
      <c r="A80" s="8" t="s">
        <v>177</v>
      </c>
      <c r="B80" s="8" t="s">
        <v>178</v>
      </c>
      <c r="C80" s="9" t="s">
        <v>10</v>
      </c>
      <c r="D80" s="9" t="s">
        <v>6</v>
      </c>
      <c r="E80" s="9" t="s">
        <v>9</v>
      </c>
      <c r="F80" s="9" t="s">
        <v>245</v>
      </c>
      <c r="G80" s="8">
        <v>59</v>
      </c>
      <c r="H80" s="9"/>
      <c r="I80" s="8">
        <v>59</v>
      </c>
      <c r="J80" s="8">
        <f t="shared" si="6"/>
        <v>23.6</v>
      </c>
      <c r="K80" s="8" t="str">
        <f>VLOOKUP(A80:A129,'[2]第2场-考试数据'!$A$3:$B$65,2,0)</f>
        <v>68</v>
      </c>
      <c r="L80" s="8">
        <f>VLOOKUP(A80:A129,'[2]第2场-考试数据'!$A$3:$C$65,3,0)</f>
        <v>63.2</v>
      </c>
      <c r="M80" s="8">
        <f t="shared" si="7"/>
        <v>37.92</v>
      </c>
      <c r="N80" s="8">
        <f t="shared" si="8"/>
        <v>61.52</v>
      </c>
      <c r="O80" s="9">
        <v>5</v>
      </c>
      <c r="P80" s="11"/>
    </row>
    <row r="81" spans="1:16" ht="30" customHeight="1">
      <c r="A81" s="8" t="s">
        <v>221</v>
      </c>
      <c r="B81" s="8" t="s">
        <v>222</v>
      </c>
      <c r="C81" s="9" t="s">
        <v>10</v>
      </c>
      <c r="D81" s="9" t="s">
        <v>6</v>
      </c>
      <c r="E81" s="9" t="s">
        <v>9</v>
      </c>
      <c r="F81" s="9" t="s">
        <v>245</v>
      </c>
      <c r="G81" s="8">
        <v>51</v>
      </c>
      <c r="H81" s="9"/>
      <c r="I81" s="8">
        <v>51</v>
      </c>
      <c r="J81" s="8">
        <f t="shared" si="6"/>
        <v>20.400000000000002</v>
      </c>
      <c r="K81" s="8" t="str">
        <f>VLOOKUP(A81:A130,'[2]第2场-考试数据'!$A$3:$B$65,2,0)</f>
        <v>80</v>
      </c>
      <c r="L81" s="8">
        <f>VLOOKUP(A81:A130,'[2]第2场-考试数据'!$A$3:$C$65,3,0)</f>
        <v>68</v>
      </c>
      <c r="M81" s="8">
        <f t="shared" si="7"/>
        <v>40.799999999999997</v>
      </c>
      <c r="N81" s="8">
        <f t="shared" si="8"/>
        <v>61.2</v>
      </c>
      <c r="O81" s="9">
        <v>6</v>
      </c>
      <c r="P81" s="11"/>
    </row>
    <row r="82" spans="1:16" ht="30" customHeight="1">
      <c r="A82" s="8" t="s">
        <v>193</v>
      </c>
      <c r="B82" s="8" t="s">
        <v>194</v>
      </c>
      <c r="C82" s="9" t="s">
        <v>10</v>
      </c>
      <c r="D82" s="9" t="s">
        <v>6</v>
      </c>
      <c r="E82" s="9" t="s">
        <v>9</v>
      </c>
      <c r="F82" s="9" t="s">
        <v>245</v>
      </c>
      <c r="G82" s="8">
        <v>55</v>
      </c>
      <c r="H82" s="9"/>
      <c r="I82" s="8">
        <v>55</v>
      </c>
      <c r="J82" s="8">
        <f t="shared" si="6"/>
        <v>22</v>
      </c>
      <c r="K82" s="8" t="str">
        <f>VLOOKUP(A82:A131,'[2]第2场-考试数据'!$A$3:$B$65,2,0)</f>
        <v>73</v>
      </c>
      <c r="L82" s="8">
        <f>VLOOKUP(A82:A131,'[2]第2场-考试数据'!$A$3:$C$65,3,0)</f>
        <v>65.2</v>
      </c>
      <c r="M82" s="8">
        <f t="shared" si="7"/>
        <v>39.119999999999997</v>
      </c>
      <c r="N82" s="8">
        <f t="shared" si="8"/>
        <v>61.12</v>
      </c>
      <c r="O82" s="9">
        <v>7</v>
      </c>
      <c r="P82" s="11"/>
    </row>
    <row r="83" spans="1:16" ht="30" customHeight="1">
      <c r="A83" s="8" t="s">
        <v>185</v>
      </c>
      <c r="B83" s="8" t="s">
        <v>186</v>
      </c>
      <c r="C83" s="9" t="s">
        <v>10</v>
      </c>
      <c r="D83" s="9" t="s">
        <v>6</v>
      </c>
      <c r="E83" s="9" t="s">
        <v>9</v>
      </c>
      <c r="F83" s="9" t="s">
        <v>245</v>
      </c>
      <c r="G83" s="8">
        <v>57</v>
      </c>
      <c r="H83" s="9"/>
      <c r="I83" s="8">
        <v>57</v>
      </c>
      <c r="J83" s="8">
        <f t="shared" si="6"/>
        <v>22.8</v>
      </c>
      <c r="K83" s="8" t="str">
        <f>VLOOKUP(A83:A132,'[2]第2场-考试数据'!$A$3:$B$65,2,0)</f>
        <v>68</v>
      </c>
      <c r="L83" s="8">
        <f>VLOOKUP(A83:A132,'[2]第2场-考试数据'!$A$3:$C$65,3,0)</f>
        <v>63.2</v>
      </c>
      <c r="M83" s="8">
        <f t="shared" si="7"/>
        <v>37.92</v>
      </c>
      <c r="N83" s="8">
        <f t="shared" si="8"/>
        <v>60.72</v>
      </c>
      <c r="O83" s="9">
        <v>8</v>
      </c>
      <c r="P83" s="11"/>
    </row>
    <row r="84" spans="1:16" ht="30" customHeight="1">
      <c r="A84" s="8" t="s">
        <v>187</v>
      </c>
      <c r="B84" s="8" t="s">
        <v>188</v>
      </c>
      <c r="C84" s="9" t="s">
        <v>10</v>
      </c>
      <c r="D84" s="9" t="s">
        <v>6</v>
      </c>
      <c r="E84" s="9" t="s">
        <v>9</v>
      </c>
      <c r="F84" s="9" t="s">
        <v>245</v>
      </c>
      <c r="G84" s="8">
        <v>57</v>
      </c>
      <c r="H84" s="9"/>
      <c r="I84" s="8">
        <v>57</v>
      </c>
      <c r="J84" s="8">
        <f t="shared" si="6"/>
        <v>22.8</v>
      </c>
      <c r="K84" s="8" t="str">
        <f>VLOOKUP(A84:A133,'[2]第2场-考试数据'!$A$3:$B$65,2,0)</f>
        <v>68</v>
      </c>
      <c r="L84" s="8">
        <f>VLOOKUP(A84:A133,'[2]第2场-考试数据'!$A$3:$C$65,3,0)</f>
        <v>63.2</v>
      </c>
      <c r="M84" s="8">
        <f t="shared" si="7"/>
        <v>37.92</v>
      </c>
      <c r="N84" s="8">
        <f t="shared" si="8"/>
        <v>60.72</v>
      </c>
      <c r="O84" s="9">
        <v>8</v>
      </c>
      <c r="P84" s="11"/>
    </row>
    <row r="85" spans="1:16" ht="30" customHeight="1">
      <c r="A85" s="8" t="s">
        <v>169</v>
      </c>
      <c r="B85" s="8" t="s">
        <v>170</v>
      </c>
      <c r="C85" s="9" t="s">
        <v>10</v>
      </c>
      <c r="D85" s="9" t="s">
        <v>6</v>
      </c>
      <c r="E85" s="9" t="s">
        <v>9</v>
      </c>
      <c r="F85" s="9" t="s">
        <v>245</v>
      </c>
      <c r="G85" s="8">
        <v>61</v>
      </c>
      <c r="H85" s="9"/>
      <c r="I85" s="8">
        <v>61</v>
      </c>
      <c r="J85" s="8">
        <f t="shared" si="6"/>
        <v>24.400000000000002</v>
      </c>
      <c r="K85" s="8" t="str">
        <f>VLOOKUP(A85:A134,'[2]第2场-考试数据'!$A$3:$B$65,2,0)</f>
        <v>61</v>
      </c>
      <c r="L85" s="8">
        <f>VLOOKUP(A85:A134,'[2]第2场-考试数据'!$A$3:$C$65,3,0)</f>
        <v>60.4</v>
      </c>
      <c r="M85" s="8">
        <f t="shared" si="7"/>
        <v>36.239999999999995</v>
      </c>
      <c r="N85" s="8">
        <f t="shared" si="8"/>
        <v>60.64</v>
      </c>
      <c r="O85" s="9">
        <v>10</v>
      </c>
      <c r="P85" s="11"/>
    </row>
    <row r="86" spans="1:16" ht="30" customHeight="1">
      <c r="A86" s="8" t="s">
        <v>189</v>
      </c>
      <c r="B86" s="8" t="s">
        <v>190</v>
      </c>
      <c r="C86" s="9" t="s">
        <v>10</v>
      </c>
      <c r="D86" s="9" t="s">
        <v>6</v>
      </c>
      <c r="E86" s="9" t="s">
        <v>9</v>
      </c>
      <c r="F86" s="9" t="s">
        <v>245</v>
      </c>
      <c r="G86" s="8">
        <v>56</v>
      </c>
      <c r="H86" s="9"/>
      <c r="I86" s="8">
        <v>56</v>
      </c>
      <c r="J86" s="8">
        <f t="shared" si="6"/>
        <v>22.400000000000002</v>
      </c>
      <c r="K86" s="8" t="str">
        <f>VLOOKUP(A86:A135,'[2]第2场-考试数据'!$A$3:$B$65,2,0)</f>
        <v>68</v>
      </c>
      <c r="L86" s="8">
        <f>VLOOKUP(A86:A135,'[2]第2场-考试数据'!$A$3:$C$65,3,0)</f>
        <v>63.2</v>
      </c>
      <c r="M86" s="8">
        <f t="shared" si="7"/>
        <v>37.92</v>
      </c>
      <c r="N86" s="8">
        <f t="shared" si="8"/>
        <v>60.320000000000007</v>
      </c>
      <c r="O86" s="9">
        <v>11</v>
      </c>
      <c r="P86" s="11"/>
    </row>
    <row r="87" spans="1:16" ht="30" customHeight="1">
      <c r="A87" s="8" t="s">
        <v>167</v>
      </c>
      <c r="B87" s="8" t="s">
        <v>168</v>
      </c>
      <c r="C87" s="9" t="s">
        <v>10</v>
      </c>
      <c r="D87" s="9" t="s">
        <v>6</v>
      </c>
      <c r="E87" s="9" t="s">
        <v>9</v>
      </c>
      <c r="F87" s="9" t="s">
        <v>245</v>
      </c>
      <c r="G87" s="8">
        <v>63</v>
      </c>
      <c r="H87" s="9"/>
      <c r="I87" s="8">
        <v>63</v>
      </c>
      <c r="J87" s="8">
        <f t="shared" si="6"/>
        <v>25.200000000000003</v>
      </c>
      <c r="K87" s="8" t="str">
        <f>VLOOKUP(A87:A136,'[2]第2场-考试数据'!$A$3:$B$65,2,0)</f>
        <v>56</v>
      </c>
      <c r="L87" s="8">
        <f>VLOOKUP(A87:A136,'[2]第2场-考试数据'!$A$3:$C$65,3,0)</f>
        <v>58.4</v>
      </c>
      <c r="M87" s="8">
        <f t="shared" si="7"/>
        <v>35.04</v>
      </c>
      <c r="N87" s="8">
        <f t="shared" si="8"/>
        <v>60.24</v>
      </c>
      <c r="O87" s="9">
        <v>12</v>
      </c>
      <c r="P87" s="11"/>
    </row>
    <row r="88" spans="1:16" ht="30" customHeight="1">
      <c r="A88" s="8" t="s">
        <v>175</v>
      </c>
      <c r="B88" s="8" t="s">
        <v>176</v>
      </c>
      <c r="C88" s="9" t="s">
        <v>10</v>
      </c>
      <c r="D88" s="9" t="s">
        <v>6</v>
      </c>
      <c r="E88" s="9" t="s">
        <v>9</v>
      </c>
      <c r="F88" s="9" t="s">
        <v>245</v>
      </c>
      <c r="G88" s="8">
        <v>60</v>
      </c>
      <c r="H88" s="9"/>
      <c r="I88" s="8">
        <v>60</v>
      </c>
      <c r="J88" s="8">
        <f t="shared" si="6"/>
        <v>24</v>
      </c>
      <c r="K88" s="8" t="str">
        <f>VLOOKUP(A88:A137,'[2]第2场-考试数据'!$A$3:$B$65,2,0)</f>
        <v>61</v>
      </c>
      <c r="L88" s="8">
        <f>VLOOKUP(A88:A137,'[2]第2场-考试数据'!$A$3:$C$65,3,0)</f>
        <v>60.4</v>
      </c>
      <c r="M88" s="8">
        <f t="shared" si="7"/>
        <v>36.239999999999995</v>
      </c>
      <c r="N88" s="8">
        <f t="shared" si="8"/>
        <v>60.239999999999995</v>
      </c>
      <c r="O88" s="9">
        <v>12</v>
      </c>
      <c r="P88" s="11"/>
    </row>
    <row r="89" spans="1:16" ht="30" customHeight="1">
      <c r="A89" s="8" t="s">
        <v>231</v>
      </c>
      <c r="B89" s="8" t="s">
        <v>232</v>
      </c>
      <c r="C89" s="9" t="s">
        <v>10</v>
      </c>
      <c r="D89" s="9" t="s">
        <v>6</v>
      </c>
      <c r="E89" s="9" t="s">
        <v>9</v>
      </c>
      <c r="F89" s="9" t="s">
        <v>245</v>
      </c>
      <c r="G89" s="8">
        <v>50</v>
      </c>
      <c r="H89" s="9"/>
      <c r="I89" s="8">
        <v>50</v>
      </c>
      <c r="J89" s="8">
        <f t="shared" si="6"/>
        <v>20</v>
      </c>
      <c r="K89" s="8" t="str">
        <f>VLOOKUP(A89:A138,'[2]第2场-考试数据'!$A$3:$B$65,2,0)</f>
        <v>76</v>
      </c>
      <c r="L89" s="8">
        <f>VLOOKUP(A89:A138,'[2]第2场-考试数据'!$A$3:$C$65,3,0)</f>
        <v>66.400000000000006</v>
      </c>
      <c r="M89" s="8">
        <f t="shared" si="7"/>
        <v>39.840000000000003</v>
      </c>
      <c r="N89" s="8">
        <f t="shared" si="8"/>
        <v>59.84</v>
      </c>
      <c r="O89" s="9">
        <v>14</v>
      </c>
      <c r="P89" s="11"/>
    </row>
    <row r="90" spans="1:16" ht="30" customHeight="1">
      <c r="A90" s="10" t="s">
        <v>199</v>
      </c>
      <c r="B90" s="10" t="s">
        <v>200</v>
      </c>
      <c r="C90" s="11" t="s">
        <v>10</v>
      </c>
      <c r="D90" s="11" t="s">
        <v>6</v>
      </c>
      <c r="E90" s="11" t="s">
        <v>9</v>
      </c>
      <c r="F90" s="11" t="s">
        <v>245</v>
      </c>
      <c r="G90" s="10">
        <v>54</v>
      </c>
      <c r="H90" s="11"/>
      <c r="I90" s="10">
        <v>54</v>
      </c>
      <c r="J90" s="10">
        <f t="shared" si="6"/>
        <v>21.6</v>
      </c>
      <c r="K90" s="10" t="str">
        <f>VLOOKUP(A90:A139,'[2]第2场-考试数据'!$A$3:$B$65,2,0)</f>
        <v>69</v>
      </c>
      <c r="L90" s="10">
        <f>VLOOKUP(A90:A139,'[2]第2场-考试数据'!$A$3:$C$65,3,0)</f>
        <v>63.6</v>
      </c>
      <c r="M90" s="10">
        <f t="shared" si="7"/>
        <v>38.159999999999997</v>
      </c>
      <c r="N90" s="10">
        <f t="shared" si="8"/>
        <v>59.76</v>
      </c>
      <c r="O90" s="11">
        <v>15</v>
      </c>
      <c r="P90" s="11"/>
    </row>
    <row r="91" spans="1:16" ht="30" customHeight="1">
      <c r="A91" s="10" t="s">
        <v>256</v>
      </c>
      <c r="B91" s="10" t="s">
        <v>257</v>
      </c>
      <c r="C91" s="11" t="s">
        <v>10</v>
      </c>
      <c r="D91" s="11" t="s">
        <v>6</v>
      </c>
      <c r="E91" s="11" t="s">
        <v>9</v>
      </c>
      <c r="F91" s="11" t="s">
        <v>245</v>
      </c>
      <c r="G91" s="10">
        <v>49</v>
      </c>
      <c r="H91" s="11"/>
      <c r="I91" s="10">
        <v>49</v>
      </c>
      <c r="J91" s="10">
        <f t="shared" si="6"/>
        <v>19.600000000000001</v>
      </c>
      <c r="K91" s="10" t="str">
        <f>VLOOKUP(A91:A140,'[2]第2场-考试数据'!$A$3:$B$65,2,0)</f>
        <v>76</v>
      </c>
      <c r="L91" s="10">
        <f>VLOOKUP(A91:A140,'[2]第2场-考试数据'!$A$3:$C$65,3,0)</f>
        <v>66.400000000000006</v>
      </c>
      <c r="M91" s="10">
        <f t="shared" si="7"/>
        <v>39.840000000000003</v>
      </c>
      <c r="N91" s="10">
        <f t="shared" si="8"/>
        <v>59.440000000000005</v>
      </c>
      <c r="O91" s="11">
        <v>16</v>
      </c>
      <c r="P91" s="11"/>
    </row>
    <row r="92" spans="1:16" ht="30" customHeight="1">
      <c r="A92" s="10" t="s">
        <v>268</v>
      </c>
      <c r="B92" s="10" t="s">
        <v>269</v>
      </c>
      <c r="C92" s="11" t="s">
        <v>10</v>
      </c>
      <c r="D92" s="11" t="s">
        <v>6</v>
      </c>
      <c r="E92" s="11" t="s">
        <v>9</v>
      </c>
      <c r="F92" s="11" t="s">
        <v>245</v>
      </c>
      <c r="G92" s="10">
        <v>49</v>
      </c>
      <c r="H92" s="11"/>
      <c r="I92" s="10">
        <v>49</v>
      </c>
      <c r="J92" s="10">
        <f t="shared" si="6"/>
        <v>19.600000000000001</v>
      </c>
      <c r="K92" s="10" t="str">
        <f>VLOOKUP(A92:A141,'[2]第2场-考试数据'!$A$3:$B$65,2,0)</f>
        <v>74</v>
      </c>
      <c r="L92" s="10">
        <f>VLOOKUP(A92:A141,'[2]第2场-考试数据'!$A$3:$C$65,3,0)</f>
        <v>65.599999999999994</v>
      </c>
      <c r="M92" s="10">
        <f t="shared" si="7"/>
        <v>39.359999999999992</v>
      </c>
      <c r="N92" s="10">
        <f t="shared" si="8"/>
        <v>58.959999999999994</v>
      </c>
      <c r="O92" s="11">
        <v>17</v>
      </c>
      <c r="P92" s="11"/>
    </row>
    <row r="93" spans="1:16" ht="30" customHeight="1">
      <c r="A93" s="10" t="s">
        <v>266</v>
      </c>
      <c r="B93" s="10" t="s">
        <v>267</v>
      </c>
      <c r="C93" s="11" t="s">
        <v>10</v>
      </c>
      <c r="D93" s="11" t="s">
        <v>6</v>
      </c>
      <c r="E93" s="11" t="s">
        <v>9</v>
      </c>
      <c r="F93" s="11" t="s">
        <v>245</v>
      </c>
      <c r="G93" s="10">
        <v>49</v>
      </c>
      <c r="H93" s="11"/>
      <c r="I93" s="10">
        <v>49</v>
      </c>
      <c r="J93" s="10">
        <f t="shared" si="6"/>
        <v>19.600000000000001</v>
      </c>
      <c r="K93" s="10" t="str">
        <f>VLOOKUP(A93:A142,'[2]第2场-考试数据'!$A$3:$B$65,2,0)</f>
        <v>73</v>
      </c>
      <c r="L93" s="10">
        <f>VLOOKUP(A93:A142,'[2]第2场-考试数据'!$A$3:$C$65,3,0)</f>
        <v>65.2</v>
      </c>
      <c r="M93" s="10">
        <f t="shared" si="7"/>
        <v>39.119999999999997</v>
      </c>
      <c r="N93" s="10">
        <f t="shared" si="8"/>
        <v>58.72</v>
      </c>
      <c r="O93" s="11">
        <v>18</v>
      </c>
      <c r="P93" s="11"/>
    </row>
    <row r="94" spans="1:16" ht="30" customHeight="1">
      <c r="A94" s="10" t="s">
        <v>179</v>
      </c>
      <c r="B94" s="10" t="s">
        <v>180</v>
      </c>
      <c r="C94" s="11" t="s">
        <v>10</v>
      </c>
      <c r="D94" s="11" t="s">
        <v>6</v>
      </c>
      <c r="E94" s="11" t="s">
        <v>9</v>
      </c>
      <c r="F94" s="11" t="s">
        <v>245</v>
      </c>
      <c r="G94" s="10">
        <v>58</v>
      </c>
      <c r="H94" s="11"/>
      <c r="I94" s="10">
        <v>58</v>
      </c>
      <c r="J94" s="10">
        <f t="shared" si="6"/>
        <v>23.200000000000003</v>
      </c>
      <c r="K94" s="10" t="str">
        <f>VLOOKUP(A94:A143,'[2]第2场-考试数据'!$A$3:$B$65,2,0)</f>
        <v>57</v>
      </c>
      <c r="L94" s="10">
        <f>VLOOKUP(A94:A143,'[2]第2场-考试数据'!$A$3:$C$65,3,0)</f>
        <v>58.8</v>
      </c>
      <c r="M94" s="10">
        <f t="shared" si="7"/>
        <v>35.279999999999994</v>
      </c>
      <c r="N94" s="10">
        <f t="shared" si="8"/>
        <v>58.48</v>
      </c>
      <c r="O94" s="11">
        <v>19</v>
      </c>
      <c r="P94" s="11"/>
    </row>
    <row r="95" spans="1:16" ht="30" customHeight="1">
      <c r="A95" s="10" t="s">
        <v>258</v>
      </c>
      <c r="B95" s="10" t="s">
        <v>259</v>
      </c>
      <c r="C95" s="11" t="s">
        <v>10</v>
      </c>
      <c r="D95" s="11" t="s">
        <v>6</v>
      </c>
      <c r="E95" s="11" t="s">
        <v>9</v>
      </c>
      <c r="F95" s="11" t="s">
        <v>245</v>
      </c>
      <c r="G95" s="10">
        <v>49</v>
      </c>
      <c r="H95" s="11"/>
      <c r="I95" s="10">
        <v>49</v>
      </c>
      <c r="J95" s="10">
        <f t="shared" si="6"/>
        <v>19.600000000000001</v>
      </c>
      <c r="K95" s="10" t="str">
        <f>VLOOKUP(A95:A144,'[2]第2场-考试数据'!$A$3:$B$65,2,0)</f>
        <v>72</v>
      </c>
      <c r="L95" s="10">
        <f>VLOOKUP(A95:A144,'[2]第2场-考试数据'!$A$3:$C$65,3,0)</f>
        <v>64.8</v>
      </c>
      <c r="M95" s="10">
        <f t="shared" si="7"/>
        <v>38.879999999999995</v>
      </c>
      <c r="N95" s="10">
        <f t="shared" si="8"/>
        <v>58.48</v>
      </c>
      <c r="O95" s="11">
        <v>19</v>
      </c>
      <c r="P95" s="11"/>
    </row>
    <row r="96" spans="1:16" ht="30" customHeight="1">
      <c r="A96" s="10" t="s">
        <v>205</v>
      </c>
      <c r="B96" s="10" t="s">
        <v>206</v>
      </c>
      <c r="C96" s="11" t="s">
        <v>10</v>
      </c>
      <c r="D96" s="11" t="s">
        <v>6</v>
      </c>
      <c r="E96" s="11" t="s">
        <v>9</v>
      </c>
      <c r="F96" s="11" t="s">
        <v>245</v>
      </c>
      <c r="G96" s="10">
        <v>53</v>
      </c>
      <c r="H96" s="11"/>
      <c r="I96" s="10">
        <v>53</v>
      </c>
      <c r="J96" s="10">
        <f t="shared" si="6"/>
        <v>21.200000000000003</v>
      </c>
      <c r="K96" s="10" t="str">
        <f>VLOOKUP(A96:A145,'[2]第2场-考试数据'!$A$3:$B$65,2,0)</f>
        <v>65</v>
      </c>
      <c r="L96" s="10">
        <f>VLOOKUP(A96:A145,'[2]第2场-考试数据'!$A$3:$C$65,3,0)</f>
        <v>62</v>
      </c>
      <c r="M96" s="10">
        <f t="shared" si="7"/>
        <v>37.199999999999996</v>
      </c>
      <c r="N96" s="10">
        <f t="shared" si="8"/>
        <v>58.4</v>
      </c>
      <c r="O96" s="11">
        <v>21</v>
      </c>
      <c r="P96" s="11"/>
    </row>
    <row r="97" spans="1:16" ht="30" customHeight="1">
      <c r="A97" s="10" t="s">
        <v>215</v>
      </c>
      <c r="B97" s="10" t="s">
        <v>216</v>
      </c>
      <c r="C97" s="11" t="s">
        <v>10</v>
      </c>
      <c r="D97" s="11" t="s">
        <v>6</v>
      </c>
      <c r="E97" s="11" t="s">
        <v>9</v>
      </c>
      <c r="F97" s="11" t="s">
        <v>245</v>
      </c>
      <c r="G97" s="10">
        <v>51</v>
      </c>
      <c r="H97" s="11"/>
      <c r="I97" s="10">
        <v>51</v>
      </c>
      <c r="J97" s="10">
        <f t="shared" si="6"/>
        <v>20.400000000000002</v>
      </c>
      <c r="K97" s="10" t="str">
        <f>VLOOKUP(A97:A146,'[2]第2场-考试数据'!$A$3:$B$65,2,0)</f>
        <v>68</v>
      </c>
      <c r="L97" s="10">
        <f>VLOOKUP(A97:A146,'[2]第2场-考试数据'!$A$3:$C$65,3,0)</f>
        <v>63.2</v>
      </c>
      <c r="M97" s="10">
        <f t="shared" si="7"/>
        <v>37.92</v>
      </c>
      <c r="N97" s="10">
        <f t="shared" si="8"/>
        <v>58.320000000000007</v>
      </c>
      <c r="O97" s="11">
        <v>22</v>
      </c>
      <c r="P97" s="11"/>
    </row>
    <row r="98" spans="1:16" ht="30" customHeight="1">
      <c r="A98" s="10" t="s">
        <v>227</v>
      </c>
      <c r="B98" s="10" t="s">
        <v>228</v>
      </c>
      <c r="C98" s="11" t="s">
        <v>10</v>
      </c>
      <c r="D98" s="11" t="s">
        <v>6</v>
      </c>
      <c r="E98" s="11" t="s">
        <v>9</v>
      </c>
      <c r="F98" s="11" t="s">
        <v>245</v>
      </c>
      <c r="G98" s="10">
        <v>51</v>
      </c>
      <c r="H98" s="11"/>
      <c r="I98" s="10">
        <v>51</v>
      </c>
      <c r="J98" s="10">
        <f t="shared" si="6"/>
        <v>20.400000000000002</v>
      </c>
      <c r="K98" s="10" t="str">
        <f>VLOOKUP(A98:A147,'[2]第2场-考试数据'!$A$3:$B$65,2,0)</f>
        <v>68</v>
      </c>
      <c r="L98" s="10">
        <f>VLOOKUP(A98:A147,'[2]第2场-考试数据'!$A$3:$C$65,3,0)</f>
        <v>63.2</v>
      </c>
      <c r="M98" s="10">
        <f t="shared" si="7"/>
        <v>37.92</v>
      </c>
      <c r="N98" s="10">
        <f t="shared" si="8"/>
        <v>58.320000000000007</v>
      </c>
      <c r="O98" s="11">
        <v>22</v>
      </c>
      <c r="P98" s="11"/>
    </row>
    <row r="99" spans="1:16" ht="30" customHeight="1">
      <c r="A99" s="10" t="s">
        <v>229</v>
      </c>
      <c r="B99" s="10" t="s">
        <v>230</v>
      </c>
      <c r="C99" s="11" t="s">
        <v>10</v>
      </c>
      <c r="D99" s="11" t="s">
        <v>6</v>
      </c>
      <c r="E99" s="11" t="s">
        <v>9</v>
      </c>
      <c r="F99" s="11" t="s">
        <v>245</v>
      </c>
      <c r="G99" s="10">
        <v>51</v>
      </c>
      <c r="H99" s="11"/>
      <c r="I99" s="10">
        <v>51</v>
      </c>
      <c r="J99" s="10">
        <f t="shared" ref="J99:J125" si="9">I99*0.4</f>
        <v>20.400000000000002</v>
      </c>
      <c r="K99" s="10" t="str">
        <f>VLOOKUP(A99:A148,'[2]第2场-考试数据'!$A$3:$B$65,2,0)</f>
        <v>68</v>
      </c>
      <c r="L99" s="10">
        <f>VLOOKUP(A99:A148,'[2]第2场-考试数据'!$A$3:$C$65,3,0)</f>
        <v>63.2</v>
      </c>
      <c r="M99" s="10">
        <f t="shared" ref="M99:M125" si="10">L99*0.6</f>
        <v>37.92</v>
      </c>
      <c r="N99" s="10">
        <f t="shared" ref="N99:N125" si="11">J99+M99</f>
        <v>58.320000000000007</v>
      </c>
      <c r="O99" s="11">
        <v>22</v>
      </c>
      <c r="P99" s="11"/>
    </row>
    <row r="100" spans="1:16" ht="30" customHeight="1">
      <c r="A100" s="10" t="s">
        <v>239</v>
      </c>
      <c r="B100" s="10" t="s">
        <v>240</v>
      </c>
      <c r="C100" s="11" t="s">
        <v>10</v>
      </c>
      <c r="D100" s="11" t="s">
        <v>6</v>
      </c>
      <c r="E100" s="11" t="s">
        <v>9</v>
      </c>
      <c r="F100" s="11" t="s">
        <v>245</v>
      </c>
      <c r="G100" s="10">
        <v>50</v>
      </c>
      <c r="H100" s="11"/>
      <c r="I100" s="10">
        <v>50</v>
      </c>
      <c r="J100" s="10">
        <f t="shared" si="9"/>
        <v>20</v>
      </c>
      <c r="K100" s="10" t="str">
        <f>VLOOKUP(A100:A149,'[2]第2场-考试数据'!$A$3:$B$65,2,0)</f>
        <v>69</v>
      </c>
      <c r="L100" s="10">
        <f>VLOOKUP(A100:A149,'[2]第2场-考试数据'!$A$3:$C$65,3,0)</f>
        <v>63.6</v>
      </c>
      <c r="M100" s="10">
        <f t="shared" si="10"/>
        <v>38.159999999999997</v>
      </c>
      <c r="N100" s="10">
        <f t="shared" si="11"/>
        <v>58.16</v>
      </c>
      <c r="O100" s="11">
        <v>25</v>
      </c>
      <c r="P100" s="11"/>
    </row>
    <row r="101" spans="1:16" ht="30" customHeight="1">
      <c r="A101" s="10" t="s">
        <v>197</v>
      </c>
      <c r="B101" s="10" t="s">
        <v>198</v>
      </c>
      <c r="C101" s="11" t="s">
        <v>10</v>
      </c>
      <c r="D101" s="11" t="s">
        <v>6</v>
      </c>
      <c r="E101" s="11" t="s">
        <v>9</v>
      </c>
      <c r="F101" s="11" t="s">
        <v>245</v>
      </c>
      <c r="G101" s="10">
        <v>55</v>
      </c>
      <c r="H101" s="11"/>
      <c r="I101" s="10">
        <v>55</v>
      </c>
      <c r="J101" s="10">
        <f t="shared" si="9"/>
        <v>22</v>
      </c>
      <c r="K101" s="10" t="str">
        <f>VLOOKUP(A101:A150,'[2]第2场-考试数据'!$A$3:$B$65,2,0)</f>
        <v>60</v>
      </c>
      <c r="L101" s="10">
        <f>VLOOKUP(A101:A150,'[2]第2场-考试数据'!$A$3:$C$65,3,0)</f>
        <v>60</v>
      </c>
      <c r="M101" s="10">
        <f t="shared" si="10"/>
        <v>36</v>
      </c>
      <c r="N101" s="10">
        <f t="shared" si="11"/>
        <v>58</v>
      </c>
      <c r="O101" s="11">
        <v>26</v>
      </c>
      <c r="P101" s="11"/>
    </row>
    <row r="102" spans="1:16" ht="30" customHeight="1">
      <c r="A102" s="10" t="s">
        <v>191</v>
      </c>
      <c r="B102" s="10" t="s">
        <v>192</v>
      </c>
      <c r="C102" s="11" t="s">
        <v>10</v>
      </c>
      <c r="D102" s="11" t="s">
        <v>6</v>
      </c>
      <c r="E102" s="11" t="s">
        <v>9</v>
      </c>
      <c r="F102" s="11" t="s">
        <v>245</v>
      </c>
      <c r="G102" s="10">
        <v>55</v>
      </c>
      <c r="H102" s="11"/>
      <c r="I102" s="10">
        <v>55</v>
      </c>
      <c r="J102" s="10">
        <f t="shared" si="9"/>
        <v>22</v>
      </c>
      <c r="K102" s="10" t="str">
        <f>VLOOKUP(A102:A151,'[2]第2场-考试数据'!$A$3:$B$65,2,0)</f>
        <v>59</v>
      </c>
      <c r="L102" s="10">
        <f>VLOOKUP(A102:A151,'[2]第2场-考试数据'!$A$3:$C$65,3,0)</f>
        <v>59.6</v>
      </c>
      <c r="M102" s="10">
        <f t="shared" si="10"/>
        <v>35.76</v>
      </c>
      <c r="N102" s="10">
        <f t="shared" si="11"/>
        <v>57.76</v>
      </c>
      <c r="O102" s="11">
        <v>27</v>
      </c>
      <c r="P102" s="11"/>
    </row>
    <row r="103" spans="1:16" ht="30" customHeight="1">
      <c r="A103" s="10" t="s">
        <v>203</v>
      </c>
      <c r="B103" s="10" t="s">
        <v>204</v>
      </c>
      <c r="C103" s="11" t="s">
        <v>10</v>
      </c>
      <c r="D103" s="11" t="s">
        <v>6</v>
      </c>
      <c r="E103" s="11" t="s">
        <v>9</v>
      </c>
      <c r="F103" s="11" t="s">
        <v>245</v>
      </c>
      <c r="G103" s="10">
        <v>53</v>
      </c>
      <c r="H103" s="11"/>
      <c r="I103" s="10">
        <v>53</v>
      </c>
      <c r="J103" s="10">
        <f t="shared" si="9"/>
        <v>21.200000000000003</v>
      </c>
      <c r="K103" s="10" t="str">
        <f>VLOOKUP(A103:A152,'[2]第2场-考试数据'!$A$3:$B$65,2,0)</f>
        <v>62</v>
      </c>
      <c r="L103" s="10">
        <f>VLOOKUP(A103:A152,'[2]第2场-考试数据'!$A$3:$C$65,3,0)</f>
        <v>60.8</v>
      </c>
      <c r="M103" s="10">
        <f t="shared" si="10"/>
        <v>36.479999999999997</v>
      </c>
      <c r="N103" s="10">
        <f t="shared" si="11"/>
        <v>57.68</v>
      </c>
      <c r="O103" s="11">
        <v>28</v>
      </c>
      <c r="P103" s="11"/>
    </row>
    <row r="104" spans="1:16" ht="30" customHeight="1">
      <c r="A104" s="10" t="s">
        <v>235</v>
      </c>
      <c r="B104" s="10" t="s">
        <v>236</v>
      </c>
      <c r="C104" s="11" t="s">
        <v>10</v>
      </c>
      <c r="D104" s="11" t="s">
        <v>6</v>
      </c>
      <c r="E104" s="11" t="s">
        <v>9</v>
      </c>
      <c r="F104" s="11" t="s">
        <v>245</v>
      </c>
      <c r="G104" s="10">
        <v>50</v>
      </c>
      <c r="H104" s="11"/>
      <c r="I104" s="10">
        <v>50</v>
      </c>
      <c r="J104" s="10">
        <f t="shared" si="9"/>
        <v>20</v>
      </c>
      <c r="K104" s="10" t="str">
        <f>VLOOKUP(A104:A153,'[2]第2场-考试数据'!$A$3:$B$65,2,0)</f>
        <v>65</v>
      </c>
      <c r="L104" s="10">
        <f>VLOOKUP(A104:A153,'[2]第2场-考试数据'!$A$3:$C$65,3,0)</f>
        <v>62</v>
      </c>
      <c r="M104" s="10">
        <f t="shared" si="10"/>
        <v>37.199999999999996</v>
      </c>
      <c r="N104" s="10">
        <f t="shared" si="11"/>
        <v>57.199999999999996</v>
      </c>
      <c r="O104" s="11">
        <v>29</v>
      </c>
      <c r="P104" s="11"/>
    </row>
    <row r="105" spans="1:16" ht="30" customHeight="1">
      <c r="A105" s="10" t="s">
        <v>260</v>
      </c>
      <c r="B105" s="10" t="s">
        <v>261</v>
      </c>
      <c r="C105" s="11" t="s">
        <v>10</v>
      </c>
      <c r="D105" s="11" t="s">
        <v>6</v>
      </c>
      <c r="E105" s="11" t="s">
        <v>9</v>
      </c>
      <c r="F105" s="11" t="s">
        <v>245</v>
      </c>
      <c r="G105" s="10">
        <v>49</v>
      </c>
      <c r="H105" s="11"/>
      <c r="I105" s="10">
        <v>49</v>
      </c>
      <c r="J105" s="10">
        <f t="shared" si="9"/>
        <v>19.600000000000001</v>
      </c>
      <c r="K105" s="10" t="str">
        <f>VLOOKUP(A105:A154,'[2]第2场-考试数据'!$A$3:$B$65,2,0)</f>
        <v>66</v>
      </c>
      <c r="L105" s="10">
        <f>VLOOKUP(A105:A154,'[2]第2场-考试数据'!$A$3:$C$65,3,0)</f>
        <v>62.4</v>
      </c>
      <c r="M105" s="10">
        <f t="shared" si="10"/>
        <v>37.44</v>
      </c>
      <c r="N105" s="10">
        <f t="shared" si="11"/>
        <v>57.04</v>
      </c>
      <c r="O105" s="11">
        <v>30</v>
      </c>
      <c r="P105" s="11"/>
    </row>
    <row r="106" spans="1:16" ht="30" customHeight="1">
      <c r="A106" s="10" t="s">
        <v>225</v>
      </c>
      <c r="B106" s="10" t="s">
        <v>226</v>
      </c>
      <c r="C106" s="11" t="s">
        <v>10</v>
      </c>
      <c r="D106" s="11" t="s">
        <v>6</v>
      </c>
      <c r="E106" s="11" t="s">
        <v>9</v>
      </c>
      <c r="F106" s="11" t="s">
        <v>245</v>
      </c>
      <c r="G106" s="10">
        <v>51</v>
      </c>
      <c r="H106" s="11"/>
      <c r="I106" s="10">
        <v>51</v>
      </c>
      <c r="J106" s="10">
        <f t="shared" si="9"/>
        <v>20.400000000000002</v>
      </c>
      <c r="K106" s="10" t="str">
        <f>VLOOKUP(A106:A155,'[2]第2场-考试数据'!$A$3:$B$65,2,0)</f>
        <v>61</v>
      </c>
      <c r="L106" s="10">
        <f>VLOOKUP(A106:A155,'[2]第2场-考试数据'!$A$3:$C$65,3,0)</f>
        <v>60.4</v>
      </c>
      <c r="M106" s="10">
        <f t="shared" si="10"/>
        <v>36.239999999999995</v>
      </c>
      <c r="N106" s="10">
        <f t="shared" si="11"/>
        <v>56.64</v>
      </c>
      <c r="O106" s="11">
        <v>31</v>
      </c>
      <c r="P106" s="11"/>
    </row>
    <row r="107" spans="1:16" ht="30" customHeight="1">
      <c r="A107" s="10" t="s">
        <v>181</v>
      </c>
      <c r="B107" s="10" t="s">
        <v>182</v>
      </c>
      <c r="C107" s="11" t="s">
        <v>10</v>
      </c>
      <c r="D107" s="11" t="s">
        <v>6</v>
      </c>
      <c r="E107" s="11" t="s">
        <v>9</v>
      </c>
      <c r="F107" s="11" t="s">
        <v>245</v>
      </c>
      <c r="G107" s="10">
        <v>58</v>
      </c>
      <c r="H107" s="11"/>
      <c r="I107" s="10">
        <v>58</v>
      </c>
      <c r="J107" s="10">
        <f t="shared" si="9"/>
        <v>23.200000000000003</v>
      </c>
      <c r="K107" s="10" t="str">
        <f>VLOOKUP(A107:A156,'[2]第2场-考试数据'!$A$3:$B$65,2,0)</f>
        <v>49</v>
      </c>
      <c r="L107" s="10">
        <f>VLOOKUP(A107:A156,'[2]第2场-考试数据'!$A$3:$C$65,3,0)</f>
        <v>55.6</v>
      </c>
      <c r="M107" s="10">
        <f t="shared" si="10"/>
        <v>33.36</v>
      </c>
      <c r="N107" s="10">
        <f t="shared" si="11"/>
        <v>56.56</v>
      </c>
      <c r="O107" s="11">
        <v>32</v>
      </c>
      <c r="P107" s="11"/>
    </row>
    <row r="108" spans="1:16" ht="30" customHeight="1">
      <c r="A108" s="10" t="s">
        <v>262</v>
      </c>
      <c r="B108" s="10" t="s">
        <v>263</v>
      </c>
      <c r="C108" s="11" t="s">
        <v>10</v>
      </c>
      <c r="D108" s="11" t="s">
        <v>6</v>
      </c>
      <c r="E108" s="11" t="s">
        <v>9</v>
      </c>
      <c r="F108" s="11" t="s">
        <v>245</v>
      </c>
      <c r="G108" s="10">
        <v>49</v>
      </c>
      <c r="H108" s="11"/>
      <c r="I108" s="10">
        <v>49</v>
      </c>
      <c r="J108" s="10">
        <f t="shared" si="9"/>
        <v>19.600000000000001</v>
      </c>
      <c r="K108" s="10" t="str">
        <f>VLOOKUP(A108:A157,'[2]第2场-考试数据'!$A$3:$B$65,2,0)</f>
        <v>64</v>
      </c>
      <c r="L108" s="10">
        <f>VLOOKUP(A108:A157,'[2]第2场-考试数据'!$A$3:$C$65,3,0)</f>
        <v>61.6</v>
      </c>
      <c r="M108" s="10">
        <f t="shared" si="10"/>
        <v>36.96</v>
      </c>
      <c r="N108" s="10">
        <f t="shared" si="11"/>
        <v>56.56</v>
      </c>
      <c r="O108" s="11">
        <v>32</v>
      </c>
      <c r="P108" s="11"/>
    </row>
    <row r="109" spans="1:16" ht="30" customHeight="1">
      <c r="A109" s="10" t="s">
        <v>270</v>
      </c>
      <c r="B109" s="10" t="s">
        <v>271</v>
      </c>
      <c r="C109" s="11" t="s">
        <v>10</v>
      </c>
      <c r="D109" s="11" t="s">
        <v>6</v>
      </c>
      <c r="E109" s="11" t="s">
        <v>9</v>
      </c>
      <c r="F109" s="11" t="s">
        <v>245</v>
      </c>
      <c r="G109" s="10">
        <v>49</v>
      </c>
      <c r="H109" s="11"/>
      <c r="I109" s="10">
        <v>49</v>
      </c>
      <c r="J109" s="10">
        <f t="shared" si="9"/>
        <v>19.600000000000001</v>
      </c>
      <c r="K109" s="10" t="str">
        <f>VLOOKUP(A109:A158,'[2]第2场-考试数据'!$A$3:$B$65,2,0)</f>
        <v>60</v>
      </c>
      <c r="L109" s="10">
        <f>VLOOKUP(A109:A158,'[2]第2场-考试数据'!$A$3:$C$65,3,0)</f>
        <v>60</v>
      </c>
      <c r="M109" s="10">
        <f t="shared" si="10"/>
        <v>36</v>
      </c>
      <c r="N109" s="10">
        <f t="shared" si="11"/>
        <v>55.6</v>
      </c>
      <c r="O109" s="11">
        <v>34</v>
      </c>
      <c r="P109" s="11"/>
    </row>
    <row r="110" spans="1:16" ht="30" customHeight="1">
      <c r="A110" s="10" t="s">
        <v>243</v>
      </c>
      <c r="B110" s="10" t="s">
        <v>244</v>
      </c>
      <c r="C110" s="11" t="s">
        <v>10</v>
      </c>
      <c r="D110" s="11" t="s">
        <v>6</v>
      </c>
      <c r="E110" s="11" t="s">
        <v>9</v>
      </c>
      <c r="F110" s="11" t="s">
        <v>245</v>
      </c>
      <c r="G110" s="10">
        <v>50</v>
      </c>
      <c r="H110" s="11"/>
      <c r="I110" s="10">
        <v>50</v>
      </c>
      <c r="J110" s="10">
        <f t="shared" si="9"/>
        <v>20</v>
      </c>
      <c r="K110" s="10" t="str">
        <f>VLOOKUP(A110:A159,'[2]第2场-考试数据'!$A$3:$B$65,2,0)</f>
        <v>58</v>
      </c>
      <c r="L110" s="10">
        <f>VLOOKUP(A110:A159,'[2]第2场-考试数据'!$A$3:$C$65,3,0)</f>
        <v>59.2</v>
      </c>
      <c r="M110" s="10">
        <f t="shared" si="10"/>
        <v>35.520000000000003</v>
      </c>
      <c r="N110" s="10">
        <f t="shared" si="11"/>
        <v>55.52</v>
      </c>
      <c r="O110" s="11">
        <v>35</v>
      </c>
      <c r="P110" s="11"/>
    </row>
    <row r="111" spans="1:16" ht="30" customHeight="1">
      <c r="A111" s="10" t="s">
        <v>254</v>
      </c>
      <c r="B111" s="10" t="s">
        <v>255</v>
      </c>
      <c r="C111" s="11" t="s">
        <v>10</v>
      </c>
      <c r="D111" s="11" t="s">
        <v>6</v>
      </c>
      <c r="E111" s="11" t="s">
        <v>9</v>
      </c>
      <c r="F111" s="11" t="s">
        <v>245</v>
      </c>
      <c r="G111" s="10">
        <v>49</v>
      </c>
      <c r="H111" s="11"/>
      <c r="I111" s="10">
        <v>49</v>
      </c>
      <c r="J111" s="10">
        <f t="shared" si="9"/>
        <v>19.600000000000001</v>
      </c>
      <c r="K111" s="10" t="str">
        <f>VLOOKUP(A111:A160,'[2]第2场-考试数据'!$A$3:$B$65,2,0)</f>
        <v>59</v>
      </c>
      <c r="L111" s="10">
        <f>VLOOKUP(A111:A160,'[2]第2场-考试数据'!$A$3:$C$65,3,0)</f>
        <v>59.6</v>
      </c>
      <c r="M111" s="10">
        <f t="shared" si="10"/>
        <v>35.76</v>
      </c>
      <c r="N111" s="10">
        <f t="shared" si="11"/>
        <v>55.36</v>
      </c>
      <c r="O111" s="11">
        <v>36</v>
      </c>
      <c r="P111" s="11"/>
    </row>
    <row r="112" spans="1:16" ht="30" customHeight="1">
      <c r="A112" s="10" t="s">
        <v>219</v>
      </c>
      <c r="B112" s="10" t="s">
        <v>220</v>
      </c>
      <c r="C112" s="11" t="s">
        <v>10</v>
      </c>
      <c r="D112" s="11" t="s">
        <v>6</v>
      </c>
      <c r="E112" s="11" t="s">
        <v>9</v>
      </c>
      <c r="F112" s="11" t="s">
        <v>245</v>
      </c>
      <c r="G112" s="10">
        <v>51</v>
      </c>
      <c r="H112" s="11"/>
      <c r="I112" s="10">
        <v>51</v>
      </c>
      <c r="J112" s="10">
        <f t="shared" si="9"/>
        <v>20.400000000000002</v>
      </c>
      <c r="K112" s="10" t="str">
        <f>VLOOKUP(A112:A161,'[2]第2场-考试数据'!$A$3:$B$65,2,0)</f>
        <v>54</v>
      </c>
      <c r="L112" s="10">
        <f>VLOOKUP(A112:A161,'[2]第2场-考试数据'!$A$3:$C$65,3,0)</f>
        <v>57.6</v>
      </c>
      <c r="M112" s="10">
        <f t="shared" si="10"/>
        <v>34.56</v>
      </c>
      <c r="N112" s="10">
        <f t="shared" si="11"/>
        <v>54.960000000000008</v>
      </c>
      <c r="O112" s="11">
        <v>37</v>
      </c>
      <c r="P112" s="11"/>
    </row>
    <row r="113" spans="1:16" ht="30" customHeight="1">
      <c r="A113" s="10" t="s">
        <v>217</v>
      </c>
      <c r="B113" s="10" t="s">
        <v>218</v>
      </c>
      <c r="C113" s="11" t="s">
        <v>10</v>
      </c>
      <c r="D113" s="11" t="s">
        <v>6</v>
      </c>
      <c r="E113" s="11" t="s">
        <v>9</v>
      </c>
      <c r="F113" s="11" t="s">
        <v>245</v>
      </c>
      <c r="G113" s="10">
        <v>51</v>
      </c>
      <c r="H113" s="11"/>
      <c r="I113" s="10">
        <v>51</v>
      </c>
      <c r="J113" s="10">
        <f t="shared" si="9"/>
        <v>20.400000000000002</v>
      </c>
      <c r="K113" s="10" t="str">
        <f>VLOOKUP(A113:A162,'[2]第2场-考试数据'!$A$3:$B$65,2,0)</f>
        <v>53</v>
      </c>
      <c r="L113" s="10">
        <f>VLOOKUP(A113:A162,'[2]第2场-考试数据'!$A$3:$C$65,3,0)</f>
        <v>57.2</v>
      </c>
      <c r="M113" s="10">
        <f t="shared" si="10"/>
        <v>34.32</v>
      </c>
      <c r="N113" s="10">
        <f t="shared" si="11"/>
        <v>54.72</v>
      </c>
      <c r="O113" s="11">
        <v>38</v>
      </c>
      <c r="P113" s="11"/>
    </row>
    <row r="114" spans="1:16" ht="30" customHeight="1">
      <c r="A114" s="10" t="s">
        <v>223</v>
      </c>
      <c r="B114" s="10" t="s">
        <v>224</v>
      </c>
      <c r="C114" s="11" t="s">
        <v>10</v>
      </c>
      <c r="D114" s="11" t="s">
        <v>6</v>
      </c>
      <c r="E114" s="11" t="s">
        <v>9</v>
      </c>
      <c r="F114" s="11" t="s">
        <v>245</v>
      </c>
      <c r="G114" s="10">
        <v>51</v>
      </c>
      <c r="H114" s="11"/>
      <c r="I114" s="10">
        <v>51</v>
      </c>
      <c r="J114" s="10">
        <f t="shared" si="9"/>
        <v>20.400000000000002</v>
      </c>
      <c r="K114" s="10" t="str">
        <f>VLOOKUP(A114:A163,'[2]第2场-考试数据'!$A$3:$B$65,2,0)</f>
        <v>50</v>
      </c>
      <c r="L114" s="10">
        <f>VLOOKUP(A114:A163,'[2]第2场-考试数据'!$A$3:$C$65,3,0)</f>
        <v>56</v>
      </c>
      <c r="M114" s="10">
        <f t="shared" si="10"/>
        <v>33.6</v>
      </c>
      <c r="N114" s="10">
        <f t="shared" si="11"/>
        <v>54</v>
      </c>
      <c r="O114" s="11">
        <v>39</v>
      </c>
      <c r="P114" s="11"/>
    </row>
    <row r="115" spans="1:16" ht="30" customHeight="1">
      <c r="A115" s="10" t="s">
        <v>252</v>
      </c>
      <c r="B115" s="10" t="s">
        <v>253</v>
      </c>
      <c r="C115" s="11" t="s">
        <v>10</v>
      </c>
      <c r="D115" s="11" t="s">
        <v>6</v>
      </c>
      <c r="E115" s="11" t="s">
        <v>9</v>
      </c>
      <c r="F115" s="11" t="s">
        <v>245</v>
      </c>
      <c r="G115" s="10">
        <v>49</v>
      </c>
      <c r="H115" s="11"/>
      <c r="I115" s="10">
        <v>49</v>
      </c>
      <c r="J115" s="10">
        <f t="shared" si="9"/>
        <v>19.600000000000001</v>
      </c>
      <c r="K115" s="10" t="str">
        <f>VLOOKUP(A115:A164,'[2]第2场-考试数据'!$A$3:$B$65,2,0)</f>
        <v>52</v>
      </c>
      <c r="L115" s="10">
        <f>VLOOKUP(A115:A164,'[2]第2场-考试数据'!$A$3:$C$65,3,0)</f>
        <v>56.8</v>
      </c>
      <c r="M115" s="10">
        <f t="shared" si="10"/>
        <v>34.08</v>
      </c>
      <c r="N115" s="10">
        <f t="shared" si="11"/>
        <v>53.68</v>
      </c>
      <c r="O115" s="11">
        <v>40</v>
      </c>
      <c r="P115" s="11"/>
    </row>
    <row r="116" spans="1:16" ht="30" customHeight="1">
      <c r="A116" s="10" t="s">
        <v>237</v>
      </c>
      <c r="B116" s="10" t="s">
        <v>238</v>
      </c>
      <c r="C116" s="11" t="s">
        <v>10</v>
      </c>
      <c r="D116" s="11" t="s">
        <v>6</v>
      </c>
      <c r="E116" s="11" t="s">
        <v>9</v>
      </c>
      <c r="F116" s="11" t="s">
        <v>245</v>
      </c>
      <c r="G116" s="10">
        <v>50</v>
      </c>
      <c r="H116" s="11"/>
      <c r="I116" s="10">
        <v>50</v>
      </c>
      <c r="J116" s="10">
        <f t="shared" si="9"/>
        <v>20</v>
      </c>
      <c r="K116" s="10" t="str">
        <f>VLOOKUP(A116:A165,'[2]第2场-考试数据'!$A$3:$B$65,2,0)</f>
        <v>46</v>
      </c>
      <c r="L116" s="10">
        <f>VLOOKUP(A116:A165,'[2]第2场-考试数据'!$A$3:$C$65,3,0)</f>
        <v>54.4</v>
      </c>
      <c r="M116" s="10">
        <f t="shared" si="10"/>
        <v>32.64</v>
      </c>
      <c r="N116" s="10">
        <f t="shared" si="11"/>
        <v>52.64</v>
      </c>
      <c r="O116" s="11">
        <v>41</v>
      </c>
      <c r="P116" s="11"/>
    </row>
    <row r="117" spans="1:16" ht="30" customHeight="1">
      <c r="A117" s="10" t="s">
        <v>213</v>
      </c>
      <c r="B117" s="10" t="s">
        <v>214</v>
      </c>
      <c r="C117" s="11" t="s">
        <v>10</v>
      </c>
      <c r="D117" s="11" t="s">
        <v>6</v>
      </c>
      <c r="E117" s="11" t="s">
        <v>9</v>
      </c>
      <c r="F117" s="11" t="s">
        <v>245</v>
      </c>
      <c r="G117" s="10">
        <v>51</v>
      </c>
      <c r="H117" s="11"/>
      <c r="I117" s="10">
        <v>51</v>
      </c>
      <c r="J117" s="10">
        <f t="shared" si="9"/>
        <v>20.400000000000002</v>
      </c>
      <c r="K117" s="10" t="str">
        <f>VLOOKUP(A117:A166,'[2]第2场-考试数据'!$A$3:$B$65,2,0)</f>
        <v>43</v>
      </c>
      <c r="L117" s="10">
        <f>VLOOKUP(A117:A166,'[2]第2场-考试数据'!$A$3:$C$65,3,0)</f>
        <v>53.2</v>
      </c>
      <c r="M117" s="10">
        <f t="shared" si="10"/>
        <v>31.92</v>
      </c>
      <c r="N117" s="10">
        <f t="shared" si="11"/>
        <v>52.320000000000007</v>
      </c>
      <c r="O117" s="11">
        <v>42</v>
      </c>
      <c r="P117" s="11"/>
    </row>
    <row r="118" spans="1:16" ht="30" customHeight="1">
      <c r="A118" s="10" t="s">
        <v>233</v>
      </c>
      <c r="B118" s="10" t="s">
        <v>234</v>
      </c>
      <c r="C118" s="11" t="s">
        <v>10</v>
      </c>
      <c r="D118" s="11" t="s">
        <v>6</v>
      </c>
      <c r="E118" s="11" t="s">
        <v>9</v>
      </c>
      <c r="F118" s="11" t="s">
        <v>245</v>
      </c>
      <c r="G118" s="10">
        <v>50</v>
      </c>
      <c r="H118" s="11"/>
      <c r="I118" s="10">
        <v>50</v>
      </c>
      <c r="J118" s="10">
        <f t="shared" si="9"/>
        <v>20</v>
      </c>
      <c r="K118" s="10" t="str">
        <f>VLOOKUP(A118:A167,'[2]第2场-考试数据'!$A$3:$B$65,2,0)</f>
        <v>44</v>
      </c>
      <c r="L118" s="10">
        <f>VLOOKUP(A118:A167,'[2]第2场-考试数据'!$A$3:$C$65,3,0)</f>
        <v>53.6</v>
      </c>
      <c r="M118" s="10">
        <f t="shared" si="10"/>
        <v>32.159999999999997</v>
      </c>
      <c r="N118" s="10">
        <f t="shared" si="11"/>
        <v>52.16</v>
      </c>
      <c r="O118" s="11">
        <v>43</v>
      </c>
      <c r="P118" s="11"/>
    </row>
    <row r="119" spans="1:16" ht="30" customHeight="1">
      <c r="A119" s="10" t="s">
        <v>173</v>
      </c>
      <c r="B119" s="10" t="s">
        <v>174</v>
      </c>
      <c r="C119" s="11" t="s">
        <v>10</v>
      </c>
      <c r="D119" s="11" t="s">
        <v>6</v>
      </c>
      <c r="E119" s="11" t="s">
        <v>9</v>
      </c>
      <c r="F119" s="11" t="s">
        <v>245</v>
      </c>
      <c r="G119" s="10">
        <v>60</v>
      </c>
      <c r="H119" s="11"/>
      <c r="I119" s="10">
        <v>60</v>
      </c>
      <c r="J119" s="10">
        <f t="shared" si="9"/>
        <v>24</v>
      </c>
      <c r="K119" s="10" t="str">
        <f>VLOOKUP(A119:A168,'[2]第2场-考试数据'!$A$3:$B$65,2,0)</f>
        <v/>
      </c>
      <c r="L119" s="10">
        <f>VLOOKUP(A119:A168,'[2]第2场-考试数据'!$A$3:$C$65,3,0)</f>
        <v>0</v>
      </c>
      <c r="M119" s="10">
        <f t="shared" si="10"/>
        <v>0</v>
      </c>
      <c r="N119" s="10">
        <f t="shared" si="11"/>
        <v>24</v>
      </c>
      <c r="O119" s="11">
        <v>44</v>
      </c>
      <c r="P119" s="11" t="s">
        <v>315</v>
      </c>
    </row>
    <row r="120" spans="1:16" ht="30" customHeight="1">
      <c r="A120" s="10" t="s">
        <v>183</v>
      </c>
      <c r="B120" s="10" t="s">
        <v>184</v>
      </c>
      <c r="C120" s="11" t="s">
        <v>10</v>
      </c>
      <c r="D120" s="11" t="s">
        <v>6</v>
      </c>
      <c r="E120" s="11" t="s">
        <v>9</v>
      </c>
      <c r="F120" s="11" t="s">
        <v>245</v>
      </c>
      <c r="G120" s="10">
        <v>57</v>
      </c>
      <c r="H120" s="11"/>
      <c r="I120" s="10">
        <v>57</v>
      </c>
      <c r="J120" s="10">
        <f t="shared" si="9"/>
        <v>22.8</v>
      </c>
      <c r="K120" s="10" t="str">
        <f>VLOOKUP(A120:A169,'[2]第2场-考试数据'!$A$3:$B$65,2,0)</f>
        <v>39</v>
      </c>
      <c r="L120" s="10">
        <v>0</v>
      </c>
      <c r="M120" s="10">
        <f t="shared" si="10"/>
        <v>0</v>
      </c>
      <c r="N120" s="10">
        <f t="shared" si="11"/>
        <v>22.8</v>
      </c>
      <c r="O120" s="11">
        <v>45</v>
      </c>
      <c r="P120" s="11" t="s">
        <v>316</v>
      </c>
    </row>
    <row r="121" spans="1:16" ht="30" customHeight="1">
      <c r="A121" s="10" t="s">
        <v>195</v>
      </c>
      <c r="B121" s="10" t="s">
        <v>196</v>
      </c>
      <c r="C121" s="11" t="s">
        <v>10</v>
      </c>
      <c r="D121" s="11" t="s">
        <v>6</v>
      </c>
      <c r="E121" s="11" t="s">
        <v>9</v>
      </c>
      <c r="F121" s="11" t="s">
        <v>245</v>
      </c>
      <c r="G121" s="10">
        <v>55</v>
      </c>
      <c r="H121" s="11"/>
      <c r="I121" s="10">
        <v>55</v>
      </c>
      <c r="J121" s="10">
        <f t="shared" si="9"/>
        <v>22</v>
      </c>
      <c r="K121" s="10" t="str">
        <f>VLOOKUP(A121:A170,'[2]第2场-考试数据'!$A$3:$B$65,2,0)</f>
        <v/>
      </c>
      <c r="L121" s="10">
        <f>VLOOKUP(A121:A170,'[2]第2场-考试数据'!$A$3:$C$65,3,0)</f>
        <v>0</v>
      </c>
      <c r="M121" s="10">
        <f t="shared" si="10"/>
        <v>0</v>
      </c>
      <c r="N121" s="10">
        <f t="shared" si="11"/>
        <v>22</v>
      </c>
      <c r="O121" s="11">
        <v>46</v>
      </c>
      <c r="P121" s="11" t="s">
        <v>317</v>
      </c>
    </row>
    <row r="122" spans="1:16" ht="30" customHeight="1">
      <c r="A122" s="10" t="s">
        <v>201</v>
      </c>
      <c r="B122" s="10" t="s">
        <v>202</v>
      </c>
      <c r="C122" s="11" t="s">
        <v>10</v>
      </c>
      <c r="D122" s="11" t="s">
        <v>6</v>
      </c>
      <c r="E122" s="11" t="s">
        <v>9</v>
      </c>
      <c r="F122" s="11" t="s">
        <v>245</v>
      </c>
      <c r="G122" s="10">
        <v>53</v>
      </c>
      <c r="H122" s="11"/>
      <c r="I122" s="10">
        <v>53</v>
      </c>
      <c r="J122" s="10">
        <f t="shared" si="9"/>
        <v>21.200000000000003</v>
      </c>
      <c r="K122" s="10" t="str">
        <f>VLOOKUP(A122:A171,'[2]第2场-考试数据'!$A$3:$B$65,2,0)</f>
        <v>37</v>
      </c>
      <c r="L122" s="10">
        <v>0</v>
      </c>
      <c r="M122" s="10">
        <f t="shared" si="10"/>
        <v>0</v>
      </c>
      <c r="N122" s="10">
        <f t="shared" si="11"/>
        <v>21.200000000000003</v>
      </c>
      <c r="O122" s="11">
        <v>47</v>
      </c>
      <c r="P122" s="11" t="s">
        <v>318</v>
      </c>
    </row>
    <row r="123" spans="1:16" ht="30" customHeight="1">
      <c r="A123" s="10" t="s">
        <v>241</v>
      </c>
      <c r="B123" s="10" t="s">
        <v>242</v>
      </c>
      <c r="C123" s="11" t="s">
        <v>10</v>
      </c>
      <c r="D123" s="11" t="s">
        <v>6</v>
      </c>
      <c r="E123" s="11" t="s">
        <v>9</v>
      </c>
      <c r="F123" s="11" t="s">
        <v>245</v>
      </c>
      <c r="G123" s="10">
        <v>50</v>
      </c>
      <c r="H123" s="11"/>
      <c r="I123" s="10">
        <v>50</v>
      </c>
      <c r="J123" s="10">
        <f t="shared" si="9"/>
        <v>20</v>
      </c>
      <c r="K123" s="10" t="str">
        <f>VLOOKUP(A123:A172,'[2]第2场-考试数据'!$A$3:$B$65,2,0)</f>
        <v/>
      </c>
      <c r="L123" s="10">
        <f>VLOOKUP(A123:A172,'[2]第2场-考试数据'!$A$3:$C$65,3,0)</f>
        <v>0</v>
      </c>
      <c r="M123" s="10">
        <f t="shared" si="10"/>
        <v>0</v>
      </c>
      <c r="N123" s="10">
        <f t="shared" si="11"/>
        <v>20</v>
      </c>
      <c r="O123" s="11">
        <v>48</v>
      </c>
      <c r="P123" s="11" t="s">
        <v>319</v>
      </c>
    </row>
    <row r="124" spans="1:16" ht="30" customHeight="1">
      <c r="A124" s="10" t="s">
        <v>272</v>
      </c>
      <c r="B124" s="10" t="s">
        <v>273</v>
      </c>
      <c r="C124" s="11" t="s">
        <v>10</v>
      </c>
      <c r="D124" s="11" t="s">
        <v>6</v>
      </c>
      <c r="E124" s="11" t="s">
        <v>9</v>
      </c>
      <c r="F124" s="11" t="s">
        <v>245</v>
      </c>
      <c r="G124" s="10">
        <v>49</v>
      </c>
      <c r="H124" s="11"/>
      <c r="I124" s="10">
        <v>49</v>
      </c>
      <c r="J124" s="10">
        <f t="shared" si="9"/>
        <v>19.600000000000001</v>
      </c>
      <c r="K124" s="10" t="str">
        <f>VLOOKUP(A124:A173,'[2]第2场-考试数据'!$A$3:$B$65,2,0)</f>
        <v>20</v>
      </c>
      <c r="L124" s="10">
        <v>0</v>
      </c>
      <c r="M124" s="10">
        <f t="shared" si="10"/>
        <v>0</v>
      </c>
      <c r="N124" s="10">
        <f t="shared" si="11"/>
        <v>19.600000000000001</v>
      </c>
      <c r="O124" s="11">
        <v>49</v>
      </c>
      <c r="P124" s="11" t="s">
        <v>320</v>
      </c>
    </row>
    <row r="125" spans="1:16" ht="30" customHeight="1">
      <c r="A125" s="10" t="s">
        <v>264</v>
      </c>
      <c r="B125" s="10" t="s">
        <v>265</v>
      </c>
      <c r="C125" s="11" t="s">
        <v>10</v>
      </c>
      <c r="D125" s="11" t="s">
        <v>6</v>
      </c>
      <c r="E125" s="11" t="s">
        <v>9</v>
      </c>
      <c r="F125" s="11" t="s">
        <v>245</v>
      </c>
      <c r="G125" s="10">
        <v>49</v>
      </c>
      <c r="H125" s="11"/>
      <c r="I125" s="10">
        <v>49</v>
      </c>
      <c r="J125" s="10">
        <f t="shared" si="9"/>
        <v>19.600000000000001</v>
      </c>
      <c r="K125" s="10" t="str">
        <f>VLOOKUP(A125:A174,'[2]第2场-考试数据'!$A$3:$B$65,2,0)</f>
        <v/>
      </c>
      <c r="L125" s="10">
        <f>VLOOKUP(A125:A174,'[2]第2场-考试数据'!$A$3:$C$65,3,0)</f>
        <v>0</v>
      </c>
      <c r="M125" s="10">
        <f t="shared" si="10"/>
        <v>0</v>
      </c>
      <c r="N125" s="10">
        <f t="shared" si="11"/>
        <v>19.600000000000001</v>
      </c>
      <c r="O125" s="11">
        <v>49</v>
      </c>
      <c r="P125" s="11" t="s">
        <v>321</v>
      </c>
    </row>
  </sheetData>
  <sortState ref="A3:P29">
    <sortCondition descending="1" ref="N2"/>
  </sortState>
  <mergeCells count="1">
    <mergeCell ref="A1:P1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2"/>
  <sheetViews>
    <sheetView workbookViewId="0">
      <selection activeCell="U11" sqref="U11"/>
    </sheetView>
  </sheetViews>
  <sheetFormatPr defaultRowHeight="13.5"/>
  <cols>
    <col min="1" max="1" width="7.375" customWidth="1"/>
    <col min="2" max="2" width="14.5" customWidth="1"/>
    <col min="3" max="3" width="20.25" customWidth="1"/>
    <col min="4" max="4" width="26" customWidth="1"/>
    <col min="5" max="5" width="8.625" customWidth="1"/>
    <col min="6" max="6" width="5.125" customWidth="1"/>
    <col min="7" max="7" width="5.375" customWidth="1"/>
    <col min="8" max="8" width="22.25" customWidth="1"/>
    <col min="9" max="9" width="5.5" customWidth="1"/>
    <col min="10" max="10" width="6.375" customWidth="1"/>
    <col min="11" max="11" width="7.875" customWidth="1"/>
    <col min="12" max="12" width="7.75" customWidth="1"/>
    <col min="13" max="13" width="8.25" customWidth="1"/>
    <col min="14" max="14" width="8.125" customWidth="1"/>
    <col min="15" max="15" width="5.875" customWidth="1"/>
    <col min="16" max="16" width="5.5" customWidth="1"/>
    <col min="17" max="17" width="5.25" customWidth="1"/>
  </cols>
  <sheetData>
    <row r="1" spans="1:17" ht="51" customHeight="1">
      <c r="A1" s="16" t="s">
        <v>309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30" customHeight="1">
      <c r="A2" s="17" t="s">
        <v>0</v>
      </c>
      <c r="B2" s="17" t="s">
        <v>1</v>
      </c>
      <c r="C2" s="18" t="s">
        <v>79</v>
      </c>
      <c r="D2" s="19" t="s">
        <v>19</v>
      </c>
      <c r="E2" s="19" t="s">
        <v>18</v>
      </c>
      <c r="F2" s="18" t="s">
        <v>20</v>
      </c>
      <c r="G2" s="17" t="s">
        <v>21</v>
      </c>
      <c r="H2" s="17" t="s">
        <v>22</v>
      </c>
      <c r="I2" s="20" t="s">
        <v>23</v>
      </c>
      <c r="J2" s="17" t="s">
        <v>277</v>
      </c>
      <c r="K2" s="17" t="s">
        <v>281</v>
      </c>
      <c r="L2" s="17"/>
      <c r="M2" s="17"/>
      <c r="N2" s="17"/>
      <c r="O2" s="20" t="s">
        <v>279</v>
      </c>
      <c r="P2" s="20" t="s">
        <v>280</v>
      </c>
      <c r="Q2" s="20" t="s">
        <v>246</v>
      </c>
    </row>
    <row r="3" spans="1:17" ht="30" customHeight="1">
      <c r="A3" s="17"/>
      <c r="B3" s="17"/>
      <c r="C3" s="18"/>
      <c r="D3" s="19"/>
      <c r="E3" s="19"/>
      <c r="F3" s="18"/>
      <c r="G3" s="17"/>
      <c r="H3" s="17"/>
      <c r="I3" s="20"/>
      <c r="J3" s="17"/>
      <c r="K3" s="7" t="s">
        <v>282</v>
      </c>
      <c r="L3" s="7" t="s">
        <v>283</v>
      </c>
      <c r="M3" s="7" t="s">
        <v>284</v>
      </c>
      <c r="N3" s="6" t="s">
        <v>285</v>
      </c>
      <c r="O3" s="20"/>
      <c r="P3" s="20"/>
      <c r="Q3" s="20"/>
    </row>
    <row r="4" spans="1:17" ht="30" customHeight="1">
      <c r="A4" s="8" t="s">
        <v>286</v>
      </c>
      <c r="B4" s="8" t="s">
        <v>287</v>
      </c>
      <c r="C4" s="9" t="s">
        <v>4</v>
      </c>
      <c r="D4" s="9" t="s">
        <v>288</v>
      </c>
      <c r="E4" s="9" t="s">
        <v>289</v>
      </c>
      <c r="F4" s="9">
        <v>3</v>
      </c>
      <c r="G4" s="8">
        <v>69</v>
      </c>
      <c r="H4" s="9"/>
      <c r="I4" s="8">
        <v>69</v>
      </c>
      <c r="J4" s="8">
        <f>I4*0.4</f>
        <v>27.6</v>
      </c>
      <c r="K4" s="12" t="s">
        <v>290</v>
      </c>
      <c r="L4" s="12" t="s">
        <v>290</v>
      </c>
      <c r="M4" s="12" t="s">
        <v>290</v>
      </c>
      <c r="N4" s="8">
        <v>100</v>
      </c>
      <c r="O4" s="8">
        <f>N4*0.6</f>
        <v>60</v>
      </c>
      <c r="P4" s="8">
        <f t="shared" ref="P4:P12" si="0">J4+O4</f>
        <v>87.6</v>
      </c>
      <c r="Q4" s="13">
        <v>1</v>
      </c>
    </row>
    <row r="5" spans="1:17" ht="30" customHeight="1">
      <c r="A5" s="8" t="s">
        <v>291</v>
      </c>
      <c r="B5" s="8" t="s">
        <v>292</v>
      </c>
      <c r="C5" s="9" t="s">
        <v>4</v>
      </c>
      <c r="D5" s="9" t="s">
        <v>288</v>
      </c>
      <c r="E5" s="9" t="s">
        <v>289</v>
      </c>
      <c r="F5" s="9">
        <v>3</v>
      </c>
      <c r="G5" s="8">
        <v>45</v>
      </c>
      <c r="H5" s="9"/>
      <c r="I5" s="8">
        <v>45</v>
      </c>
      <c r="J5" s="8">
        <f t="shared" ref="J5:J12" si="1">I5*0.4</f>
        <v>18</v>
      </c>
      <c r="K5" s="12" t="s">
        <v>322</v>
      </c>
      <c r="L5" s="12" t="s">
        <v>322</v>
      </c>
      <c r="M5" s="12" t="s">
        <v>322</v>
      </c>
      <c r="N5" s="8">
        <v>100</v>
      </c>
      <c r="O5" s="8">
        <f>N5*0.6</f>
        <v>60</v>
      </c>
      <c r="P5" s="8">
        <f t="shared" si="0"/>
        <v>78</v>
      </c>
      <c r="Q5" s="13">
        <v>2</v>
      </c>
    </row>
    <row r="6" spans="1:17" ht="30" customHeight="1">
      <c r="A6" s="8" t="s">
        <v>293</v>
      </c>
      <c r="B6" s="8" t="s">
        <v>294</v>
      </c>
      <c r="C6" s="9" t="s">
        <v>4</v>
      </c>
      <c r="D6" s="9" t="s">
        <v>288</v>
      </c>
      <c r="E6" s="9" t="s">
        <v>289</v>
      </c>
      <c r="F6" s="9">
        <v>3</v>
      </c>
      <c r="G6" s="8">
        <v>39</v>
      </c>
      <c r="H6" s="9"/>
      <c r="I6" s="8">
        <v>39</v>
      </c>
      <c r="J6" s="8">
        <f t="shared" si="1"/>
        <v>15.600000000000001</v>
      </c>
      <c r="K6" s="12" t="s">
        <v>322</v>
      </c>
      <c r="L6" s="12" t="s">
        <v>322</v>
      </c>
      <c r="M6" s="12" t="s">
        <v>322</v>
      </c>
      <c r="N6" s="8">
        <v>100</v>
      </c>
      <c r="O6" s="8">
        <f>N6*0.6</f>
        <v>60</v>
      </c>
      <c r="P6" s="8">
        <f t="shared" si="0"/>
        <v>75.599999999999994</v>
      </c>
      <c r="Q6" s="13">
        <v>3</v>
      </c>
    </row>
    <row r="7" spans="1:17" ht="30" customHeight="1">
      <c r="A7" s="10" t="s">
        <v>295</v>
      </c>
      <c r="B7" s="10" t="s">
        <v>296</v>
      </c>
      <c r="C7" s="11" t="s">
        <v>4</v>
      </c>
      <c r="D7" s="11" t="s">
        <v>288</v>
      </c>
      <c r="E7" s="11" t="s">
        <v>289</v>
      </c>
      <c r="F7" s="11">
        <v>3</v>
      </c>
      <c r="G7" s="10">
        <v>38</v>
      </c>
      <c r="H7" s="11"/>
      <c r="I7" s="10">
        <v>38</v>
      </c>
      <c r="J7" s="10">
        <f t="shared" si="1"/>
        <v>15.200000000000001</v>
      </c>
      <c r="K7" s="14" t="s">
        <v>323</v>
      </c>
      <c r="L7" s="14" t="s">
        <v>323</v>
      </c>
      <c r="M7" s="14" t="s">
        <v>323</v>
      </c>
      <c r="N7" s="10">
        <v>100</v>
      </c>
      <c r="O7" s="10">
        <f>N7*0.6</f>
        <v>60</v>
      </c>
      <c r="P7" s="10">
        <f t="shared" si="0"/>
        <v>75.2</v>
      </c>
      <c r="Q7" s="15">
        <v>4</v>
      </c>
    </row>
    <row r="8" spans="1:17" ht="30" customHeight="1">
      <c r="A8" s="10" t="s">
        <v>297</v>
      </c>
      <c r="B8" s="10" t="s">
        <v>298</v>
      </c>
      <c r="C8" s="11" t="s">
        <v>4</v>
      </c>
      <c r="D8" s="11" t="s">
        <v>288</v>
      </c>
      <c r="E8" s="11" t="s">
        <v>289</v>
      </c>
      <c r="F8" s="11">
        <v>3</v>
      </c>
      <c r="G8" s="10">
        <v>43</v>
      </c>
      <c r="H8" s="11"/>
      <c r="I8" s="10">
        <v>43</v>
      </c>
      <c r="J8" s="10">
        <f>I8*0.4</f>
        <v>17.2</v>
      </c>
      <c r="K8" s="14" t="s">
        <v>324</v>
      </c>
      <c r="L8" s="14" t="s">
        <v>325</v>
      </c>
      <c r="M8" s="14" t="s">
        <v>324</v>
      </c>
      <c r="N8" s="10"/>
      <c r="O8" s="10"/>
      <c r="P8" s="10">
        <f t="shared" si="0"/>
        <v>17.2</v>
      </c>
      <c r="Q8" s="15">
        <v>5</v>
      </c>
    </row>
    <row r="9" spans="1:17" ht="30" customHeight="1">
      <c r="A9" s="8" t="s">
        <v>299</v>
      </c>
      <c r="B9" s="8" t="s">
        <v>300</v>
      </c>
      <c r="C9" s="9" t="s">
        <v>8</v>
      </c>
      <c r="D9" s="9" t="s">
        <v>288</v>
      </c>
      <c r="E9" s="9" t="s">
        <v>301</v>
      </c>
      <c r="F9" s="9" t="s">
        <v>13</v>
      </c>
      <c r="G9" s="8">
        <v>40</v>
      </c>
      <c r="H9" s="9" t="s">
        <v>326</v>
      </c>
      <c r="I9" s="8">
        <v>42</v>
      </c>
      <c r="J9" s="8">
        <f t="shared" si="1"/>
        <v>16.8</v>
      </c>
      <c r="K9" s="12" t="s">
        <v>327</v>
      </c>
      <c r="L9" s="12" t="s">
        <v>327</v>
      </c>
      <c r="M9" s="12" t="s">
        <v>327</v>
      </c>
      <c r="N9" s="8">
        <v>100</v>
      </c>
      <c r="O9" s="8">
        <f>N9*0.6</f>
        <v>60</v>
      </c>
      <c r="P9" s="8">
        <f t="shared" si="0"/>
        <v>76.8</v>
      </c>
      <c r="Q9" s="13">
        <v>1</v>
      </c>
    </row>
    <row r="10" spans="1:17" ht="30" customHeight="1">
      <c r="A10" s="8" t="s">
        <v>302</v>
      </c>
      <c r="B10" s="8" t="s">
        <v>303</v>
      </c>
      <c r="C10" s="9" t="s">
        <v>8</v>
      </c>
      <c r="D10" s="9" t="s">
        <v>288</v>
      </c>
      <c r="E10" s="9" t="s">
        <v>301</v>
      </c>
      <c r="F10" s="9" t="s">
        <v>13</v>
      </c>
      <c r="G10" s="8">
        <v>38</v>
      </c>
      <c r="H10" s="9" t="s">
        <v>326</v>
      </c>
      <c r="I10" s="8">
        <v>40</v>
      </c>
      <c r="J10" s="8">
        <f t="shared" si="1"/>
        <v>16</v>
      </c>
      <c r="K10" s="12" t="s">
        <v>327</v>
      </c>
      <c r="L10" s="12" t="s">
        <v>327</v>
      </c>
      <c r="M10" s="12" t="s">
        <v>327</v>
      </c>
      <c r="N10" s="8">
        <v>100</v>
      </c>
      <c r="O10" s="8">
        <f>N10*0.6</f>
        <v>60</v>
      </c>
      <c r="P10" s="8">
        <f t="shared" si="0"/>
        <v>76</v>
      </c>
      <c r="Q10" s="13">
        <v>2</v>
      </c>
    </row>
    <row r="11" spans="1:17" ht="30" customHeight="1">
      <c r="A11" s="10" t="s">
        <v>304</v>
      </c>
      <c r="B11" s="10" t="s">
        <v>305</v>
      </c>
      <c r="C11" s="11" t="s">
        <v>8</v>
      </c>
      <c r="D11" s="11" t="s">
        <v>288</v>
      </c>
      <c r="E11" s="11" t="s">
        <v>301</v>
      </c>
      <c r="F11" s="11" t="s">
        <v>13</v>
      </c>
      <c r="G11" s="10">
        <v>39</v>
      </c>
      <c r="H11" s="11"/>
      <c r="I11" s="10">
        <v>39</v>
      </c>
      <c r="J11" s="10">
        <f t="shared" si="1"/>
        <v>15.600000000000001</v>
      </c>
      <c r="K11" s="14" t="s">
        <v>328</v>
      </c>
      <c r="L11" s="14" t="s">
        <v>328</v>
      </c>
      <c r="M11" s="14" t="s">
        <v>328</v>
      </c>
      <c r="N11" s="10">
        <v>100</v>
      </c>
      <c r="O11" s="10">
        <f>N11*0.6</f>
        <v>60</v>
      </c>
      <c r="P11" s="10">
        <f t="shared" si="0"/>
        <v>75.599999999999994</v>
      </c>
      <c r="Q11" s="15">
        <v>3</v>
      </c>
    </row>
    <row r="12" spans="1:17" ht="30" customHeight="1">
      <c r="A12" s="10" t="s">
        <v>306</v>
      </c>
      <c r="B12" s="10" t="s">
        <v>307</v>
      </c>
      <c r="C12" s="11" t="s">
        <v>8</v>
      </c>
      <c r="D12" s="11" t="s">
        <v>288</v>
      </c>
      <c r="E12" s="11" t="s">
        <v>301</v>
      </c>
      <c r="F12" s="11" t="s">
        <v>13</v>
      </c>
      <c r="G12" s="10">
        <v>39</v>
      </c>
      <c r="H12" s="11"/>
      <c r="I12" s="10">
        <v>39</v>
      </c>
      <c r="J12" s="10">
        <f t="shared" si="1"/>
        <v>15.600000000000001</v>
      </c>
      <c r="K12" s="14" t="s">
        <v>328</v>
      </c>
      <c r="L12" s="14" t="s">
        <v>328</v>
      </c>
      <c r="M12" s="14" t="s">
        <v>328</v>
      </c>
      <c r="N12" s="10">
        <v>100</v>
      </c>
      <c r="O12" s="10">
        <f>N12*0.6</f>
        <v>60</v>
      </c>
      <c r="P12" s="10">
        <f t="shared" si="0"/>
        <v>75.599999999999994</v>
      </c>
      <c r="Q12" s="15">
        <v>3</v>
      </c>
    </row>
  </sheetData>
  <sortState ref="I1:N3">
    <sortCondition descending="1" ref="N1"/>
  </sortState>
  <mergeCells count="15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N2"/>
    <mergeCell ref="O2:O3"/>
    <mergeCell ref="P2:P3"/>
    <mergeCell ref="Q2:Q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雇员制书记员岗</vt:lpstr>
      <vt:lpstr>雇员制司法警务辅助人员岗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617-1</cp:lastModifiedBy>
  <cp:lastPrinted>2022-03-16T03:51:04Z</cp:lastPrinted>
  <dcterms:created xsi:type="dcterms:W3CDTF">2020-07-30T08:26:00Z</dcterms:created>
  <dcterms:modified xsi:type="dcterms:W3CDTF">2022-03-16T06:59:39Z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